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5" activeTab="0"/>
  </bookViews>
  <sheets>
    <sheet name="TRENUTNI PLASMAN" sheetId="1" r:id="rId1"/>
    <sheet name="1.KOLO" sheetId="2" r:id="rId2"/>
    <sheet name="2.KOLO" sheetId="3" r:id="rId3"/>
    <sheet name="3.KOLO" sheetId="4" r:id="rId4"/>
    <sheet name="4.KOLO" sheetId="5" r:id="rId5"/>
    <sheet name="5.KOLO" sheetId="6" r:id="rId6"/>
    <sheet name="6.KOLO" sheetId="7" r:id="rId7"/>
  </sheets>
  <definedNames/>
  <calcPr fullCalcOnLoad="1"/>
</workbook>
</file>

<file path=xl/sharedStrings.xml><?xml version="1.0" encoding="utf-8"?>
<sst xmlns="http://schemas.openxmlformats.org/spreadsheetml/2006/main" count="2245" uniqueCount="140">
  <si>
    <t>Ime</t>
  </si>
  <si>
    <t>Prezime</t>
  </si>
  <si>
    <t>Raz.</t>
  </si>
  <si>
    <t>Škola, klub, udruga</t>
  </si>
  <si>
    <t>Ime mentora A</t>
  </si>
  <si>
    <t>Prezime mentora A</t>
  </si>
  <si>
    <t>Ime mentora B</t>
  </si>
  <si>
    <t>Prezime mentora B</t>
  </si>
  <si>
    <t>Ime osobe koja prijavljuje</t>
  </si>
  <si>
    <t>Prezime osobe koja prijavljuje</t>
  </si>
  <si>
    <t>Zad
1</t>
  </si>
  <si>
    <t>Zad
2</t>
  </si>
  <si>
    <t>Zad
3</t>
  </si>
  <si>
    <t>Zad
4</t>
  </si>
  <si>
    <t>Zad
5</t>
  </si>
  <si>
    <t>Ukupno bodova po razredu</t>
  </si>
  <si>
    <t>Ukupno bodova po podskupini</t>
  </si>
  <si>
    <t>PLASMAN
PO RAZREDU</t>
  </si>
  <si>
    <t>PLASMAN PO PODSKUPINI</t>
  </si>
  <si>
    <t>Filip</t>
  </si>
  <si>
    <t>Pavetić</t>
  </si>
  <si>
    <t>SŠ Ivan Švear</t>
  </si>
  <si>
    <t>Goran</t>
  </si>
  <si>
    <t>Pugar</t>
  </si>
  <si>
    <t>-</t>
  </si>
  <si>
    <t>Ivo</t>
  </si>
  <si>
    <t>Sluganović</t>
  </si>
  <si>
    <t>V. Gimnazija</t>
  </si>
  <si>
    <t>Predrag</t>
  </si>
  <si>
    <t>Brođanac</t>
  </si>
  <si>
    <t>Igor</t>
  </si>
  <si>
    <t>Čanadi</t>
  </si>
  <si>
    <t>XV. Gimnazija</t>
  </si>
  <si>
    <t>Renata</t>
  </si>
  <si>
    <t>Gjurić</t>
  </si>
  <si>
    <t>Anton</t>
  </si>
  <si>
    <t>Grbin</t>
  </si>
  <si>
    <t>Matija</t>
  </si>
  <si>
    <t>Osrečki</t>
  </si>
  <si>
    <t>Mladen</t>
  </si>
  <si>
    <t>Pregrad</t>
  </si>
  <si>
    <t>Leo</t>
  </si>
  <si>
    <t>Osvald</t>
  </si>
  <si>
    <t>Relja</t>
  </si>
  <si>
    <t>Medić</t>
  </si>
  <si>
    <t>Bruno</t>
  </si>
  <si>
    <t>Kovačić</t>
  </si>
  <si>
    <t>XV. gimnazija</t>
  </si>
  <si>
    <t>Andrija</t>
  </si>
  <si>
    <t>Kičić</t>
  </si>
  <si>
    <t>Kušlanova gimnazija</t>
  </si>
  <si>
    <t>Smiljana</t>
  </si>
  <si>
    <t>Perić</t>
  </si>
  <si>
    <t>Josip</t>
  </si>
  <si>
    <t>Juričić</t>
  </si>
  <si>
    <t>TŠRB</t>
  </si>
  <si>
    <t>Ivan</t>
  </si>
  <si>
    <t>Jurić</t>
  </si>
  <si>
    <t>Valentin</t>
  </si>
  <si>
    <t>Solina</t>
  </si>
  <si>
    <t>Snježana</t>
  </si>
  <si>
    <t>Tomašević</t>
  </si>
  <si>
    <t>Petar</t>
  </si>
  <si>
    <t>Sirkovic</t>
  </si>
  <si>
    <t>V. gimnazija</t>
  </si>
  <si>
    <t>Bojan</t>
  </si>
  <si>
    <t>Radman</t>
  </si>
  <si>
    <t>Brodjanac</t>
  </si>
  <si>
    <t>Martina</t>
  </si>
  <si>
    <t>Stenger</t>
  </si>
  <si>
    <t>Canadi</t>
  </si>
  <si>
    <t>Zrinka</t>
  </si>
  <si>
    <t>Gavran</t>
  </si>
  <si>
    <t>Miroslav</t>
  </si>
  <si>
    <t>Braun</t>
  </si>
  <si>
    <t>Zlatko Nadarević</t>
  </si>
  <si>
    <t>Tin</t>
  </si>
  <si>
    <t>Matuka</t>
  </si>
  <si>
    <t>Žužić</t>
  </si>
  <si>
    <t>Rahle</t>
  </si>
  <si>
    <t>Barl</t>
  </si>
  <si>
    <t>Ivica</t>
  </si>
  <si>
    <t>OŠ Žitnjak</t>
  </si>
  <si>
    <t>Tibor</t>
  </si>
  <si>
    <t>Kulcsar</t>
  </si>
  <si>
    <t>Herceg</t>
  </si>
  <si>
    <t>Jurašić</t>
  </si>
  <si>
    <t>III. gimnazija</t>
  </si>
  <si>
    <t>Ivana</t>
  </si>
  <si>
    <t>Kajić</t>
  </si>
  <si>
    <t>Nikola</t>
  </si>
  <si>
    <t>Dmitrović</t>
  </si>
  <si>
    <t>Davor</t>
  </si>
  <si>
    <t>Cihlar</t>
  </si>
  <si>
    <t>Hrvoje</t>
  </si>
  <si>
    <t>Kusulja</t>
  </si>
  <si>
    <t>Zlatko</t>
  </si>
  <si>
    <t>Nadarević</t>
  </si>
  <si>
    <t>kolo 1</t>
  </si>
  <si>
    <t>kolo 2</t>
  </si>
  <si>
    <t>kolo 3</t>
  </si>
  <si>
    <t>kolo 4</t>
  </si>
  <si>
    <t>kolo 5</t>
  </si>
  <si>
    <t>kolo 6</t>
  </si>
  <si>
    <t>max1</t>
  </si>
  <si>
    <t>max2</t>
  </si>
  <si>
    <t>max3</t>
  </si>
  <si>
    <t>max4</t>
  </si>
  <si>
    <t>max5</t>
  </si>
  <si>
    <t>max6</t>
  </si>
  <si>
    <t>max</t>
  </si>
  <si>
    <t>još koliko kola</t>
  </si>
  <si>
    <t>Ukupni postotak rješivosti</t>
  </si>
  <si>
    <t>PLASMAN
PO 
SKUPINI</t>
  </si>
  <si>
    <t>Postotak rješenih zadataka</t>
  </si>
  <si>
    <r>
      <t xml:space="preserve">ZG informatijada - KBT '07 - 1. kolo - PASCAL/C - stariji juniori 
( 3.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</si>
  <si>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'07 - 1. kolo - PASCAL/C -  stariji juniori 
( 3. i 4. razredi SŠ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</si>
  <si>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PASCAL/C - stariji juniori 
( 3.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</si>
  <si>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PASCAL/C -  stariji juniori 
( 3. i 4. razredi SŠ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</si>
  <si>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PASCAL/C - stariji juniori 
( 3.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</si>
  <si>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PASCAL/C -  stariji juniori 
( 3. i 4. razredi SŠ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</si>
  <si>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BASIC/PASCAL - stariji juniori
(3.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</si>
  <si>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PASCAL/C - stariji juniori 
( 3.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</si>
  <si>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PASCAL/C -  stariji juniori 
( 3. i 4. razredi SŠ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</si>
  <si>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PASCAL/C - stariji juniori 
( 3.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</si>
  <si>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PASCAL/C -  stariji juniori 
( 3. i 4. razredi SŠ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</si>
  <si>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PASCAL/C - stariji juniori 
( 3.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</si>
  <si>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PASCAL/C -  stariji juniori 
( 3. i 4. razredi SŠ - 1.,2.,3.,4. i 5. zadatak) - </t>
    </r>
    <r>
      <rPr>
        <b/>
        <u val="single"/>
        <sz val="12"/>
        <rFont val="Arial"/>
        <family val="0"/>
      </rPr>
      <t>REZULTATI</t>
    </r>
  </si>
  <si>
    <t>Tomislav</t>
  </si>
  <si>
    <t>Dukarić</t>
  </si>
  <si>
    <t>* Odlukom rukovoditelja natjecanja imaju pravo 
natjecati se izvan konkurencije sa starijim juniorima</t>
  </si>
  <si>
    <t>* Odlukom rukovoditelja natjecanja imaju pravo 
natjecati se izvan konkurencije sa starijima juniorima</t>
  </si>
  <si>
    <r>
      <t xml:space="preserve">ZG informatijada - KBT '07 - PASCAL/C - straiji juniori 
( 3. i 4. razredi SŠ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</si>
  <si>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 - PASCAL/C - stariji juniori 
( 4.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</si>
  <si>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PASCAL/C - stariji juniori 
(3.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</si>
  <si>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'07 - 1. kolo - PASCAL/C - stariji juniori
(3.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</si>
  <si>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PASCAL/C - stariji juniori
(3.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</si>
  <si>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PASCAL/C - stariji juniori
(3.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</si>
  <si>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PASCAL/C - stariji juniori
(3.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</si>
  <si>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PASCAL/C - stariji juniori
(3. razred SŠ - 1.,2.,3. i 4. zadatak) - </t>
    </r>
    <r>
      <rPr>
        <b/>
        <u val="single"/>
        <sz val="12"/>
        <rFont val="Arial"/>
        <family val="0"/>
      </rPr>
      <t>REZULTATI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</si>
</sst>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9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0" fontId="1" fillId="3" borderId="11" xfId="0" applyNumberFormat="1" applyFont="1" applyFill="1" applyBorder="1" applyAlignment="1" applyProtection="1">
      <alignment horizontal="center" vertical="center"/>
      <protection locked="0"/>
    </xf>
    <xf numFmtId="10" fontId="1" fillId="4" borderId="14" xfId="0" applyNumberFormat="1" applyFont="1" applyFill="1" applyBorder="1" applyAlignment="1" applyProtection="1">
      <alignment horizontal="center" vertical="center"/>
      <protection locked="0"/>
    </xf>
    <xf numFmtId="10" fontId="1" fillId="5" borderId="15" xfId="0" applyNumberFormat="1" applyFont="1" applyFill="1" applyBorder="1" applyAlignment="1">
      <alignment horizontal="center" vertical="center"/>
    </xf>
    <xf numFmtId="10" fontId="1" fillId="5" borderId="12" xfId="0" applyNumberFormat="1" applyFont="1" applyFill="1" applyBorder="1" applyAlignment="1">
      <alignment horizontal="center" vertical="center"/>
    </xf>
    <xf numFmtId="1" fontId="1" fillId="5" borderId="13" xfId="0" applyNumberFormat="1" applyFont="1" applyFill="1" applyBorder="1" applyAlignment="1">
      <alignment horizontal="center" vertical="center"/>
    </xf>
    <xf numFmtId="10" fontId="1" fillId="6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0" fontId="1" fillId="3" borderId="17" xfId="0" applyNumberFormat="1" applyFont="1" applyFill="1" applyBorder="1" applyAlignment="1" applyProtection="1">
      <alignment horizontal="center" vertical="center"/>
      <protection locked="0"/>
    </xf>
    <xf numFmtId="10" fontId="2" fillId="3" borderId="18" xfId="0" applyNumberFormat="1" applyFont="1" applyFill="1" applyBorder="1" applyAlignment="1" applyProtection="1">
      <alignment horizontal="center" vertical="center"/>
      <protection locked="0"/>
    </xf>
    <xf numFmtId="10" fontId="1" fillId="4" borderId="21" xfId="0" applyNumberFormat="1" applyFont="1" applyFill="1" applyBorder="1" applyAlignment="1" applyProtection="1">
      <alignment horizontal="center" vertical="center"/>
      <protection locked="0"/>
    </xf>
    <xf numFmtId="10" fontId="1" fillId="5" borderId="22" xfId="0" applyNumberFormat="1" applyFont="1" applyFill="1" applyBorder="1" applyAlignment="1">
      <alignment horizontal="center" vertical="center"/>
    </xf>
    <xf numFmtId="10" fontId="1" fillId="5" borderId="18" xfId="0" applyNumberFormat="1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0" fontId="1" fillId="6" borderId="2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0" fontId="1" fillId="3" borderId="27" xfId="0" applyNumberFormat="1" applyFont="1" applyFill="1" applyBorder="1" applyAlignment="1" applyProtection="1">
      <alignment horizontal="center" vertical="center"/>
      <protection locked="0"/>
    </xf>
    <xf numFmtId="10" fontId="2" fillId="3" borderId="28" xfId="0" applyNumberFormat="1" applyFont="1" applyFill="1" applyBorder="1" applyAlignment="1" applyProtection="1">
      <alignment horizontal="center" vertical="center"/>
      <protection locked="0"/>
    </xf>
    <xf numFmtId="10" fontId="1" fillId="4" borderId="29" xfId="0" applyNumberFormat="1" applyFont="1" applyFill="1" applyBorder="1" applyAlignment="1" applyProtection="1">
      <alignment horizontal="center" vertical="center"/>
      <protection locked="0"/>
    </xf>
    <xf numFmtId="10" fontId="1" fillId="6" borderId="3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10" fontId="1" fillId="5" borderId="1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10" fontId="1" fillId="5" borderId="17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10" fontId="1" fillId="3" borderId="13" xfId="0" applyNumberFormat="1" applyFont="1" applyFill="1" applyBorder="1" applyAlignment="1" applyProtection="1">
      <alignment horizontal="center" vertical="center"/>
      <protection locked="0"/>
    </xf>
    <xf numFmtId="10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 applyProtection="1">
      <alignment horizontal="center" vertical="center"/>
      <protection locked="0"/>
    </xf>
    <xf numFmtId="10" fontId="2" fillId="3" borderId="34" xfId="0" applyNumberFormat="1" applyFont="1" applyFill="1" applyBorder="1" applyAlignment="1" applyProtection="1">
      <alignment horizontal="center" vertical="center"/>
      <protection locked="0"/>
    </xf>
    <xf numFmtId="10" fontId="2" fillId="3" borderId="35" xfId="0" applyNumberFormat="1" applyFont="1" applyFill="1" applyBorder="1" applyAlignment="1" applyProtection="1">
      <alignment horizontal="center" vertical="center"/>
      <protection locked="0"/>
    </xf>
    <xf numFmtId="10" fontId="1" fillId="3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10" fontId="2" fillId="3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3" borderId="37" xfId="0" applyFill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3" borderId="32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8" borderId="2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9" borderId="41" xfId="0" applyFont="1" applyFill="1" applyBorder="1" applyAlignment="1" applyProtection="1">
      <alignment horizontal="center" vertical="center"/>
      <protection locked="0"/>
    </xf>
    <xf numFmtId="0" fontId="2" fillId="9" borderId="7" xfId="0" applyFont="1" applyFill="1" applyBorder="1" applyAlignment="1" applyProtection="1">
      <alignment horizontal="center" vertical="center"/>
      <protection locked="0"/>
    </xf>
    <xf numFmtId="0" fontId="2" fillId="9" borderId="38" xfId="0" applyFont="1" applyFill="1" applyBorder="1" applyAlignment="1" applyProtection="1">
      <alignment horizontal="center" vertical="center"/>
      <protection locked="0"/>
    </xf>
    <xf numFmtId="0" fontId="2" fillId="9" borderId="39" xfId="0" applyFont="1" applyFill="1" applyBorder="1" applyAlignment="1" applyProtection="1">
      <alignment horizontal="center" vertical="center"/>
      <protection locked="0"/>
    </xf>
    <xf numFmtId="0" fontId="2" fillId="9" borderId="3" xfId="0" applyFont="1" applyFill="1" applyBorder="1" applyAlignment="1" applyProtection="1">
      <alignment horizontal="center" vertical="center"/>
      <protection locked="0"/>
    </xf>
    <xf numFmtId="0" fontId="2" fillId="9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 wrapText="1"/>
    </xf>
    <xf numFmtId="10" fontId="1" fillId="3" borderId="16" xfId="0" applyNumberFormat="1" applyFont="1" applyFill="1" applyBorder="1" applyAlignment="1" applyProtection="1">
      <alignment horizontal="center" vertical="center"/>
      <protection/>
    </xf>
    <xf numFmtId="0" fontId="2" fillId="3" borderId="21" xfId="0" applyFont="1" applyFill="1" applyBorder="1" applyAlignment="1" applyProtection="1">
      <alignment horizontal="center" vertical="center"/>
      <protection locked="0"/>
    </xf>
    <xf numFmtId="10" fontId="1" fillId="3" borderId="23" xfId="0" applyNumberFormat="1" applyFont="1" applyFill="1" applyBorder="1" applyAlignment="1" applyProtection="1">
      <alignment horizontal="center" vertical="center"/>
      <protection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6" borderId="4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1" fillId="3" borderId="16" xfId="0" applyNumberFormat="1" applyFont="1" applyFill="1" applyBorder="1" applyAlignment="1">
      <alignment horizontal="center" vertical="center"/>
    </xf>
    <xf numFmtId="10" fontId="1" fillId="3" borderId="2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8" borderId="16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2" fillId="3" borderId="52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1" fontId="1" fillId="8" borderId="23" xfId="0" applyNumberFormat="1" applyFont="1" applyFill="1" applyBorder="1" applyAlignment="1" applyProtection="1">
      <alignment horizontal="center" vertical="center"/>
      <protection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10" fontId="2" fillId="3" borderId="23" xfId="0" applyNumberFormat="1" applyFont="1" applyFill="1" applyBorder="1" applyAlignment="1">
      <alignment horizontal="center" vertical="center"/>
    </xf>
    <xf numFmtId="10" fontId="2" fillId="3" borderId="30" xfId="0" applyNumberFormat="1" applyFont="1" applyFill="1" applyBorder="1" applyAlignment="1">
      <alignment horizontal="center" vertical="center"/>
    </xf>
    <xf numFmtId="10" fontId="1" fillId="3" borderId="14" xfId="0" applyNumberFormat="1" applyFont="1" applyFill="1" applyBorder="1" applyAlignment="1" applyProtection="1">
      <alignment horizontal="center" vertical="center"/>
      <protection locked="0"/>
    </xf>
    <xf numFmtId="10" fontId="1" fillId="3" borderId="21" xfId="0" applyNumberFormat="1" applyFont="1" applyFill="1" applyBorder="1" applyAlignment="1" applyProtection="1">
      <alignment horizontal="center" vertical="center"/>
      <protection locked="0"/>
    </xf>
    <xf numFmtId="10" fontId="1" fillId="3" borderId="29" xfId="0" applyNumberFormat="1" applyFont="1" applyFill="1" applyBorder="1" applyAlignment="1" applyProtection="1">
      <alignment horizontal="center" vertical="center"/>
      <protection locked="0"/>
    </xf>
    <xf numFmtId="0" fontId="1" fillId="6" borderId="33" xfId="0" applyFont="1" applyFill="1" applyBorder="1" applyAlignment="1">
      <alignment horizontal="center" vertical="center"/>
    </xf>
    <xf numFmtId="10" fontId="1" fillId="3" borderId="30" xfId="0" applyNumberFormat="1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10" fontId="1" fillId="3" borderId="63" xfId="0" applyNumberFormat="1" applyFont="1" applyFill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" fillId="6" borderId="68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10" fontId="1" fillId="3" borderId="12" xfId="0" applyNumberFormat="1" applyFont="1" applyFill="1" applyBorder="1" applyAlignment="1" applyProtection="1">
      <alignment horizontal="center" vertical="center"/>
      <protection locked="0"/>
    </xf>
    <xf numFmtId="10" fontId="1" fillId="3" borderId="18" xfId="0" applyNumberFormat="1" applyFont="1" applyFill="1" applyBorder="1" applyAlignment="1" applyProtection="1">
      <alignment horizontal="center" vertical="center"/>
      <protection locked="0"/>
    </xf>
    <xf numFmtId="10" fontId="1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7" borderId="79" xfId="0" applyFont="1" applyFill="1" applyBorder="1" applyAlignment="1">
      <alignment horizontal="center" vertical="center" wrapText="1"/>
    </xf>
    <xf numFmtId="0" fontId="1" fillId="7" borderId="8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3" borderId="83" xfId="0" applyFont="1" applyFill="1" applyBorder="1" applyAlignment="1" applyProtection="1">
      <alignment horizontal="center" vertical="center"/>
      <protection locked="0"/>
    </xf>
    <xf numFmtId="0" fontId="2" fillId="3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1" fillId="0" borderId="86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2" fillId="2" borderId="88" xfId="0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 horizontal="center" vertical="center" wrapText="1"/>
    </xf>
    <xf numFmtId="0" fontId="2" fillId="2" borderId="90" xfId="0" applyFont="1" applyFill="1" applyBorder="1" applyAlignment="1">
      <alignment horizontal="center" vertical="center" wrapText="1"/>
    </xf>
    <xf numFmtId="0" fontId="2" fillId="2" borderId="91" xfId="0" applyFont="1" applyFill="1" applyBorder="1" applyAlignment="1">
      <alignment horizontal="center" vertical="center" wrapText="1"/>
    </xf>
    <xf numFmtId="0" fontId="2" fillId="9" borderId="92" xfId="0" applyFont="1" applyFill="1" applyBorder="1" applyAlignment="1" applyProtection="1">
      <alignment horizontal="center" vertical="center"/>
      <protection locked="0"/>
    </xf>
    <xf numFmtId="0" fontId="2" fillId="9" borderId="93" xfId="0" applyFont="1" applyFill="1" applyBorder="1" applyAlignment="1" applyProtection="1">
      <alignment horizontal="center" vertical="center"/>
      <protection locked="0"/>
    </xf>
    <xf numFmtId="0" fontId="2" fillId="9" borderId="94" xfId="0" applyFont="1" applyFill="1" applyBorder="1" applyAlignment="1" applyProtection="1">
      <alignment horizontal="center" vertical="center"/>
      <protection locked="0"/>
    </xf>
    <xf numFmtId="0" fontId="2" fillId="3" borderId="9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6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2" fillId="0" borderId="9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" borderId="9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99" xfId="0" applyFont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1" fillId="8" borderId="100" xfId="0" applyNumberFormat="1" applyFont="1" applyFill="1" applyBorder="1" applyAlignment="1" applyProtection="1">
      <alignment horizontal="center" vertical="center"/>
      <protection/>
    </xf>
    <xf numFmtId="10" fontId="1" fillId="3" borderId="100" xfId="0" applyNumberFormat="1" applyFont="1" applyFill="1" applyBorder="1" applyAlignment="1" applyProtection="1">
      <alignment horizontal="center" vertical="center"/>
      <protection/>
    </xf>
    <xf numFmtId="0" fontId="3" fillId="8" borderId="100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0" fontId="2" fillId="3" borderId="68" xfId="0" applyNumberFormat="1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1" fillId="7" borderId="104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1" fontId="1" fillId="8" borderId="68" xfId="0" applyNumberFormat="1" applyFont="1" applyFill="1" applyBorder="1" applyAlignment="1" applyProtection="1">
      <alignment horizontal="center" vertical="center"/>
      <protection/>
    </xf>
    <xf numFmtId="10" fontId="1" fillId="3" borderId="68" xfId="0" applyNumberFormat="1" applyFont="1" applyFill="1" applyBorder="1" applyAlignment="1" applyProtection="1">
      <alignment horizontal="center" vertical="center"/>
      <protection/>
    </xf>
    <xf numFmtId="0" fontId="3" fillId="8" borderId="68" xfId="0" applyFont="1" applyFill="1" applyBorder="1" applyAlignment="1">
      <alignment horizontal="center" vertical="center"/>
    </xf>
    <xf numFmtId="0" fontId="1" fillId="7" borderId="106" xfId="0" applyFont="1" applyFill="1" applyBorder="1" applyAlignment="1">
      <alignment horizontal="center" vertical="center" wrapText="1"/>
    </xf>
    <xf numFmtId="0" fontId="1" fillId="7" borderId="107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1" fillId="8" borderId="68" xfId="0" applyFont="1" applyFill="1" applyBorder="1" applyAlignment="1" applyProtection="1">
      <alignment horizontal="center" vertical="center"/>
      <protection/>
    </xf>
    <xf numFmtId="0" fontId="1" fillId="0" borderId="108" xfId="0" applyFont="1" applyFill="1" applyBorder="1" applyAlignment="1">
      <alignment horizontal="center" vertical="center" wrapText="1"/>
    </xf>
    <xf numFmtId="0" fontId="1" fillId="0" borderId="109" xfId="0" applyFont="1" applyFill="1" applyBorder="1" applyAlignment="1">
      <alignment horizontal="center" vertical="center" wrapText="1"/>
    </xf>
    <xf numFmtId="0" fontId="1" fillId="0" borderId="110" xfId="0" applyFont="1" applyFill="1" applyBorder="1" applyAlignment="1">
      <alignment horizontal="center" vertical="center" wrapText="1"/>
    </xf>
    <xf numFmtId="0" fontId="1" fillId="0" borderId="111" xfId="0" applyFont="1" applyFill="1" applyBorder="1" applyAlignment="1">
      <alignment horizontal="center" vertical="center" wrapText="1"/>
    </xf>
    <xf numFmtId="0" fontId="1" fillId="0" borderId="112" xfId="0" applyFont="1" applyFill="1" applyBorder="1" applyAlignment="1">
      <alignment horizontal="center" vertical="center" wrapText="1"/>
    </xf>
    <xf numFmtId="0" fontId="2" fillId="3" borderId="81" xfId="0" applyFont="1" applyFill="1" applyBorder="1" applyAlignment="1">
      <alignment horizontal="center" vertical="center"/>
    </xf>
    <xf numFmtId="0" fontId="2" fillId="0" borderId="99" xfId="0" applyFont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3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2" fillId="3" borderId="84" xfId="0" applyFont="1" applyFill="1" applyBorder="1" applyAlignment="1">
      <alignment horizontal="center" vertical="center"/>
    </xf>
    <xf numFmtId="0" fontId="2" fillId="3" borderId="8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53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85" xfId="0" applyFont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49" fontId="1" fillId="0" borderId="115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0" fontId="1" fillId="5" borderId="37" xfId="0" applyNumberFormat="1" applyFont="1" applyFill="1" applyBorder="1" applyAlignment="1">
      <alignment horizontal="center" vertical="center"/>
    </xf>
    <xf numFmtId="10" fontId="1" fillId="5" borderId="28" xfId="0" applyNumberFormat="1" applyFont="1" applyFill="1" applyBorder="1" applyAlignment="1">
      <alignment horizontal="center" vertical="center"/>
    </xf>
    <xf numFmtId="1" fontId="1" fillId="5" borderId="32" xfId="0" applyNumberFormat="1" applyFont="1" applyFill="1" applyBorder="1" applyAlignment="1">
      <alignment horizontal="center" vertical="center"/>
    </xf>
    <xf numFmtId="10" fontId="1" fillId="3" borderId="34" xfId="0" applyNumberFormat="1" applyFont="1" applyFill="1" applyBorder="1" applyAlignment="1" applyProtection="1">
      <alignment horizontal="center" vertical="center"/>
      <protection locked="0"/>
    </xf>
    <xf numFmtId="10" fontId="1" fillId="3" borderId="35" xfId="0" applyNumberFormat="1" applyFont="1" applyFill="1" applyBorder="1" applyAlignment="1" applyProtection="1">
      <alignment horizontal="center" vertical="center"/>
      <protection locked="0"/>
    </xf>
    <xf numFmtId="10" fontId="1" fillId="3" borderId="22" xfId="0" applyNumberFormat="1" applyFont="1" applyFill="1" applyBorder="1" applyAlignment="1" applyProtection="1">
      <alignment horizontal="center" vertical="center"/>
      <protection locked="0"/>
    </xf>
    <xf numFmtId="10" fontId="1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8" borderId="116" xfId="0" applyFont="1" applyFill="1" applyBorder="1" applyAlignment="1">
      <alignment horizontal="center" vertical="center"/>
    </xf>
    <xf numFmtId="0" fontId="3" fillId="8" borderId="117" xfId="0" applyFont="1" applyFill="1" applyBorder="1" applyAlignment="1">
      <alignment horizontal="center" vertical="center"/>
    </xf>
    <xf numFmtId="0" fontId="3" fillId="6" borderId="118" xfId="0" applyFont="1" applyFill="1" applyBorder="1" applyAlignment="1">
      <alignment horizontal="center" vertical="center"/>
    </xf>
    <xf numFmtId="0" fontId="3" fillId="6" borderId="119" xfId="0" applyFont="1" applyFill="1" applyBorder="1" applyAlignment="1">
      <alignment horizontal="center" vertical="center"/>
    </xf>
    <xf numFmtId="49" fontId="1" fillId="3" borderId="72" xfId="0" applyNumberFormat="1" applyFont="1" applyFill="1" applyBorder="1" applyAlignment="1">
      <alignment horizontal="center" vertical="center" wrapText="1"/>
    </xf>
    <xf numFmtId="49" fontId="1" fillId="3" borderId="76" xfId="0" applyNumberFormat="1" applyFont="1" applyFill="1" applyBorder="1" applyAlignment="1">
      <alignment horizontal="center" vertical="center" wrapText="1"/>
    </xf>
    <xf numFmtId="49" fontId="1" fillId="3" borderId="73" xfId="0" applyNumberFormat="1" applyFont="1" applyFill="1" applyBorder="1" applyAlignment="1">
      <alignment horizontal="center" vertical="center" wrapText="1"/>
    </xf>
    <xf numFmtId="49" fontId="1" fillId="3" borderId="120" xfId="0" applyNumberFormat="1" applyFont="1" applyFill="1" applyBorder="1" applyAlignment="1">
      <alignment horizontal="center" vertical="center" wrapText="1"/>
    </xf>
    <xf numFmtId="49" fontId="1" fillId="3" borderId="121" xfId="0" applyNumberFormat="1" applyFont="1" applyFill="1" applyBorder="1" applyAlignment="1">
      <alignment horizontal="center" vertical="center" wrapText="1"/>
    </xf>
    <xf numFmtId="49" fontId="1" fillId="3" borderId="122" xfId="0" applyNumberFormat="1" applyFont="1" applyFill="1" applyBorder="1" applyAlignment="1">
      <alignment horizontal="center" vertical="center" wrapText="1"/>
    </xf>
    <xf numFmtId="49" fontId="1" fillId="3" borderId="111" xfId="0" applyNumberFormat="1" applyFont="1" applyFill="1" applyBorder="1" applyAlignment="1">
      <alignment horizontal="center" vertical="center" wrapText="1"/>
    </xf>
    <xf numFmtId="49" fontId="1" fillId="3" borderId="108" xfId="0" applyNumberFormat="1" applyFont="1" applyFill="1" applyBorder="1" applyAlignment="1">
      <alignment horizontal="center" vertical="center" wrapText="1"/>
    </xf>
    <xf numFmtId="49" fontId="1" fillId="3" borderId="112" xfId="0" applyNumberFormat="1" applyFont="1" applyFill="1" applyBorder="1" applyAlignment="1">
      <alignment horizontal="center" vertical="center" wrapText="1"/>
    </xf>
    <xf numFmtId="1" fontId="3" fillId="6" borderId="123" xfId="0" applyNumberFormat="1" applyFont="1" applyFill="1" applyBorder="1" applyAlignment="1">
      <alignment horizontal="center" vertical="center"/>
    </xf>
    <xf numFmtId="0" fontId="3" fillId="6" borderId="123" xfId="0" applyFont="1" applyFill="1" applyBorder="1" applyAlignment="1">
      <alignment horizontal="center" vertical="center"/>
    </xf>
    <xf numFmtId="0" fontId="3" fillId="8" borderId="124" xfId="0" applyFont="1" applyFill="1" applyBorder="1" applyAlignment="1">
      <alignment horizontal="center" vertical="center"/>
    </xf>
    <xf numFmtId="0" fontId="3" fillId="8" borderId="119" xfId="0" applyFont="1" applyFill="1" applyBorder="1" applyAlignment="1">
      <alignment horizontal="center" vertical="center"/>
    </xf>
    <xf numFmtId="0" fontId="3" fillId="8" borderId="123" xfId="0" applyFont="1" applyFill="1" applyBorder="1" applyAlignment="1">
      <alignment horizontal="center" vertical="center"/>
    </xf>
    <xf numFmtId="0" fontId="1" fillId="3" borderId="101" xfId="0" applyFont="1" applyFill="1" applyBorder="1" applyAlignment="1">
      <alignment horizontal="center" vertical="center" wrapText="1"/>
    </xf>
    <xf numFmtId="1" fontId="3" fillId="6" borderId="30" xfId="0" applyNumberFormat="1" applyFont="1" applyFill="1" applyBorder="1" applyAlignment="1">
      <alignment horizontal="center" vertical="center"/>
    </xf>
    <xf numFmtId="0" fontId="1" fillId="3" borderId="107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87" xfId="0" applyFont="1" applyFill="1" applyBorder="1" applyAlignment="1">
      <alignment horizontal="center" vertical="center"/>
    </xf>
    <xf numFmtId="0" fontId="2" fillId="2" borderId="89" xfId="0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125" xfId="0" applyFont="1" applyFill="1" applyBorder="1" applyAlignment="1">
      <alignment horizontal="center" vertical="center" wrapText="1"/>
    </xf>
    <xf numFmtId="0" fontId="2" fillId="2" borderId="126" xfId="0" applyFont="1" applyFill="1" applyBorder="1" applyAlignment="1">
      <alignment horizontal="center" vertical="center" wrapText="1"/>
    </xf>
    <xf numFmtId="0" fontId="2" fillId="9" borderId="83" xfId="0" applyFont="1" applyFill="1" applyBorder="1" applyAlignment="1" applyProtection="1">
      <alignment horizontal="center" vertical="center"/>
      <protection locked="0"/>
    </xf>
    <xf numFmtId="0" fontId="2" fillId="9" borderId="84" xfId="0" applyFont="1" applyFill="1" applyBorder="1" applyAlignment="1" applyProtection="1">
      <alignment horizontal="center" vertical="center"/>
      <protection locked="0"/>
    </xf>
    <xf numFmtId="0" fontId="2" fillId="9" borderId="126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/>
    </xf>
    <xf numFmtId="0" fontId="1" fillId="3" borderId="78" xfId="0" applyFont="1" applyFill="1" applyBorder="1" applyAlignment="1">
      <alignment horizontal="center" vertical="center" wrapText="1"/>
    </xf>
    <xf numFmtId="0" fontId="1" fillId="0" borderId="107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127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3" borderId="90" xfId="0" applyFont="1" applyFill="1" applyBorder="1" applyAlignment="1">
      <alignment horizontal="center" vertical="center" wrapText="1"/>
    </xf>
    <xf numFmtId="0" fontId="1" fillId="3" borderId="128" xfId="0" applyFont="1" applyFill="1" applyBorder="1" applyAlignment="1">
      <alignment horizontal="center" vertical="center" wrapText="1"/>
    </xf>
    <xf numFmtId="0" fontId="1" fillId="7" borderId="129" xfId="0" applyFont="1" applyFill="1" applyBorder="1" applyAlignment="1">
      <alignment horizontal="center" vertical="center" wrapText="1"/>
    </xf>
    <xf numFmtId="0" fontId="2" fillId="2" borderId="130" xfId="0" applyFont="1" applyFill="1" applyBorder="1" applyAlignment="1">
      <alignment horizontal="center" vertical="center" wrapText="1"/>
    </xf>
    <xf numFmtId="0" fontId="2" fillId="2" borderId="131" xfId="0" applyFont="1" applyFill="1" applyBorder="1" applyAlignment="1">
      <alignment horizontal="center" vertical="center" wrapText="1"/>
    </xf>
    <xf numFmtId="0" fontId="2" fillId="2" borderId="132" xfId="0" applyFont="1" applyFill="1" applyBorder="1" applyAlignment="1">
      <alignment horizontal="center" vertical="center" wrapText="1"/>
    </xf>
    <xf numFmtId="0" fontId="2" fillId="2" borderId="133" xfId="0" applyFont="1" applyFill="1" applyBorder="1" applyAlignment="1">
      <alignment horizontal="center" vertical="center" wrapText="1"/>
    </xf>
    <xf numFmtId="0" fontId="2" fillId="2" borderId="134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 applyProtection="1">
      <alignment horizontal="center" vertical="center"/>
      <protection locked="0"/>
    </xf>
    <xf numFmtId="0" fontId="2" fillId="9" borderId="28" xfId="0" applyFont="1" applyFill="1" applyBorder="1" applyAlignment="1" applyProtection="1">
      <alignment horizontal="center" vertical="center"/>
      <protection locked="0"/>
    </xf>
    <xf numFmtId="0" fontId="2" fillId="9" borderId="32" xfId="0" applyFont="1" applyFill="1" applyBorder="1" applyAlignment="1" applyProtection="1">
      <alignment horizontal="center" vertical="center"/>
      <protection locked="0"/>
    </xf>
    <xf numFmtId="0" fontId="1" fillId="8" borderId="30" xfId="0" applyFont="1" applyFill="1" applyBorder="1" applyAlignment="1" applyProtection="1">
      <alignment horizontal="center" vertical="center"/>
      <protection/>
    </xf>
    <xf numFmtId="10" fontId="1" fillId="3" borderId="30" xfId="0" applyNumberFormat="1" applyFont="1" applyFill="1" applyBorder="1" applyAlignment="1" applyProtection="1">
      <alignment horizontal="center" vertical="center"/>
      <protection/>
    </xf>
    <xf numFmtId="0" fontId="3" fillId="8" borderId="30" xfId="0" applyFont="1" applyFill="1" applyBorder="1" applyAlignment="1">
      <alignment horizontal="center" vertical="center"/>
    </xf>
    <xf numFmtId="1" fontId="1" fillId="8" borderId="3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10" fontId="1" fillId="3" borderId="68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3" borderId="125" xfId="0" applyFont="1" applyFill="1" applyBorder="1" applyAlignment="1">
      <alignment horizontal="center" vertical="center"/>
    </xf>
    <xf numFmtId="0" fontId="3" fillId="7" borderId="104" xfId="0" applyFont="1" applyFill="1" applyBorder="1" applyAlignment="1">
      <alignment horizontal="center" vertical="center" wrapText="1"/>
    </xf>
    <xf numFmtId="0" fontId="3" fillId="7" borderId="107" xfId="0" applyFont="1" applyFill="1" applyBorder="1" applyAlignment="1">
      <alignment horizontal="center" vertical="center" wrapText="1"/>
    </xf>
    <xf numFmtId="0" fontId="3" fillId="7" borderId="135" xfId="0" applyFont="1" applyFill="1" applyBorder="1" applyAlignment="1">
      <alignment horizontal="center" vertical="center" wrapText="1"/>
    </xf>
    <xf numFmtId="0" fontId="3" fillId="7" borderId="107" xfId="0" applyFont="1" applyFill="1" applyBorder="1" applyAlignment="1">
      <alignment horizontal="center" vertical="center"/>
    </xf>
    <xf numFmtId="0" fontId="3" fillId="7" borderId="135" xfId="0" applyFont="1" applyFill="1" applyBorder="1" applyAlignment="1">
      <alignment horizontal="center" vertical="center"/>
    </xf>
    <xf numFmtId="0" fontId="4" fillId="7" borderId="104" xfId="0" applyFont="1" applyFill="1" applyBorder="1" applyAlignment="1">
      <alignment horizontal="center" vertical="center" wrapText="1"/>
    </xf>
    <xf numFmtId="0" fontId="0" fillId="7" borderId="107" xfId="0" applyFill="1" applyBorder="1" applyAlignment="1">
      <alignment horizontal="center" vertical="center" wrapText="1"/>
    </xf>
    <xf numFmtId="0" fontId="0" fillId="7" borderId="80" xfId="0" applyFill="1" applyBorder="1" applyAlignment="1">
      <alignment horizontal="center" vertical="center" wrapText="1"/>
    </xf>
    <xf numFmtId="0" fontId="0" fillId="7" borderId="135" xfId="0" applyFill="1" applyBorder="1" applyAlignment="1">
      <alignment horizontal="center" vertical="center" wrapText="1"/>
    </xf>
    <xf numFmtId="0" fontId="3" fillId="7" borderId="136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1" fontId="1" fillId="2" borderId="4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1" fontId="1" fillId="2" borderId="129" xfId="0" applyNumberFormat="1" applyFont="1" applyFill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07" xfId="0" applyBorder="1" applyAlignment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1" fontId="1" fillId="2" borderId="33" xfId="0" applyNumberFormat="1" applyFont="1" applyFill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3" fillId="7" borderId="129" xfId="0" applyFont="1" applyFill="1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selection activeCell="V33" sqref="V33"/>
    </sheetView>
  </sheetViews>
  <sheetFormatPr defaultColWidth="9.140625" defaultRowHeight="12.75"/>
  <cols>
    <col min="1" max="1" width="7.8515625" style="0" customWidth="1"/>
    <col min="3" max="3" width="4.57421875" style="0" customWidth="1"/>
    <col min="5" max="7" width="7.8515625" style="0" customWidth="1"/>
    <col min="8" max="8" width="7.7109375" style="0" customWidth="1"/>
    <col min="9" max="9" width="8.00390625" style="0" customWidth="1"/>
    <col min="10" max="10" width="7.421875" style="83" customWidth="1"/>
    <col min="11" max="18" width="7.421875" style="0" hidden="1" customWidth="1"/>
  </cols>
  <sheetData>
    <row r="1" spans="1:20" ht="43.5" customHeight="1" thickBot="1">
      <c r="A1" s="369" t="s">
        <v>134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1"/>
    </row>
    <row r="2" spans="1:20" ht="42.75" customHeight="1" thickBot="1">
      <c r="A2" s="200" t="s">
        <v>0</v>
      </c>
      <c r="B2" s="201" t="s">
        <v>1</v>
      </c>
      <c r="C2" s="289" t="s">
        <v>2</v>
      </c>
      <c r="D2" s="290" t="s">
        <v>3</v>
      </c>
      <c r="E2" s="305" t="s">
        <v>98</v>
      </c>
      <c r="F2" s="306" t="s">
        <v>99</v>
      </c>
      <c r="G2" s="306" t="s">
        <v>100</v>
      </c>
      <c r="H2" s="306" t="s">
        <v>101</v>
      </c>
      <c r="I2" s="306" t="s">
        <v>102</v>
      </c>
      <c r="J2" s="307" t="s">
        <v>103</v>
      </c>
      <c r="K2" s="291" t="s">
        <v>104</v>
      </c>
      <c r="L2" s="291" t="s">
        <v>105</v>
      </c>
      <c r="M2" s="291" t="s">
        <v>106</v>
      </c>
      <c r="N2" s="291" t="s">
        <v>107</v>
      </c>
      <c r="O2" s="291" t="s">
        <v>108</v>
      </c>
      <c r="P2" s="291" t="s">
        <v>109</v>
      </c>
      <c r="Q2" s="292" t="s">
        <v>110</v>
      </c>
      <c r="R2" s="292" t="s">
        <v>111</v>
      </c>
      <c r="S2" s="206" t="s">
        <v>112</v>
      </c>
      <c r="T2" s="113" t="s">
        <v>17</v>
      </c>
    </row>
    <row r="3" spans="1:20" ht="22.5" customHeight="1">
      <c r="A3" s="131" t="s">
        <v>19</v>
      </c>
      <c r="B3" s="132" t="s">
        <v>20</v>
      </c>
      <c r="C3" s="133">
        <v>3</v>
      </c>
      <c r="D3" s="138" t="s">
        <v>21</v>
      </c>
      <c r="E3" s="21">
        <v>0.9</v>
      </c>
      <c r="F3" s="188">
        <v>0.9</v>
      </c>
      <c r="G3" s="188">
        <v>1</v>
      </c>
      <c r="H3" s="188"/>
      <c r="I3" s="188"/>
      <c r="J3" s="22"/>
      <c r="K3" s="23">
        <f>SUM(F3:J3)</f>
        <v>1.9</v>
      </c>
      <c r="L3" s="24">
        <f>SUM(E3,G3:J3)</f>
        <v>1.9</v>
      </c>
      <c r="M3" s="24">
        <f>SUM(E3:F3,H3:J3)</f>
        <v>1.8</v>
      </c>
      <c r="N3" s="24">
        <f>SUM(E3:G3,I3:J3)</f>
        <v>2.8</v>
      </c>
      <c r="O3" s="24">
        <f>SUM(E3:H3,J3)</f>
        <v>2.8</v>
      </c>
      <c r="P3" s="24">
        <f>SUM(E3:I3)</f>
        <v>2.8</v>
      </c>
      <c r="Q3" s="24">
        <f>SUM(E3:J3)</f>
        <v>2.8</v>
      </c>
      <c r="R3" s="25">
        <f>COUNTBLANK(E3:J3)</f>
        <v>3</v>
      </c>
      <c r="S3" s="26">
        <f>IF(R3=0,Q3/5,Q3/(6-R3))</f>
        <v>0.9333333333333332</v>
      </c>
      <c r="T3" s="301">
        <v>1</v>
      </c>
    </row>
    <row r="4" spans="1:20" ht="22.5" customHeight="1">
      <c r="A4" s="134" t="s">
        <v>25</v>
      </c>
      <c r="B4" s="2" t="s">
        <v>26</v>
      </c>
      <c r="C4" s="135">
        <v>3</v>
      </c>
      <c r="D4" s="139" t="s">
        <v>27</v>
      </c>
      <c r="E4" s="31">
        <v>0.8</v>
      </c>
      <c r="F4" s="189">
        <v>1</v>
      </c>
      <c r="G4" s="189">
        <v>1</v>
      </c>
      <c r="H4" s="189"/>
      <c r="I4" s="189"/>
      <c r="J4" s="33"/>
      <c r="K4" s="34">
        <f>SUM(F4:J4)</f>
        <v>2</v>
      </c>
      <c r="L4" s="35">
        <f>SUM(E4,G4:J4)</f>
        <v>1.8</v>
      </c>
      <c r="M4" s="35">
        <f>SUM(E4:F4,H4:J4)</f>
        <v>1.8</v>
      </c>
      <c r="N4" s="35">
        <f>SUM(E4:G4,I4:J4)</f>
        <v>2.8</v>
      </c>
      <c r="O4" s="35">
        <f>SUM(E4:H4,J4)</f>
        <v>2.8</v>
      </c>
      <c r="P4" s="35">
        <f>SUM(E4:I4)</f>
        <v>2.8</v>
      </c>
      <c r="Q4" s="35">
        <f>SUM(E4:J4)</f>
        <v>2.8</v>
      </c>
      <c r="R4" s="36">
        <f>COUNTBLANK(E4:J4)</f>
        <v>3</v>
      </c>
      <c r="S4" s="37">
        <f>IF(R4=0,Q4/5,Q4/(6-R4))</f>
        <v>0.9333333333333332</v>
      </c>
      <c r="T4" s="302">
        <v>1</v>
      </c>
    </row>
    <row r="5" spans="1:20" ht="22.5" customHeight="1">
      <c r="A5" s="134" t="s">
        <v>41</v>
      </c>
      <c r="B5" s="2" t="s">
        <v>42</v>
      </c>
      <c r="C5" s="135">
        <v>3</v>
      </c>
      <c r="D5" s="139" t="s">
        <v>32</v>
      </c>
      <c r="E5" s="31">
        <v>0.5</v>
      </c>
      <c r="F5" s="189">
        <v>0.71</v>
      </c>
      <c r="G5" s="189">
        <v>0.96</v>
      </c>
      <c r="H5" s="189"/>
      <c r="I5" s="189"/>
      <c r="J5" s="33"/>
      <c r="K5" s="34">
        <f>SUM(F5:J5)</f>
        <v>1.67</v>
      </c>
      <c r="L5" s="35">
        <f>SUM(E5,G5:J5)</f>
        <v>1.46</v>
      </c>
      <c r="M5" s="35">
        <f>SUM(E5:F5,H5:J5)</f>
        <v>1.21</v>
      </c>
      <c r="N5" s="35">
        <f>SUM(E5:G5,I5:J5)</f>
        <v>2.17</v>
      </c>
      <c r="O5" s="35">
        <f>SUM(E5:H5,J5)</f>
        <v>2.17</v>
      </c>
      <c r="P5" s="35">
        <f>SUM(E5:I5)</f>
        <v>2.17</v>
      </c>
      <c r="Q5" s="35">
        <f>SUM(E5:J5)</f>
        <v>2.17</v>
      </c>
      <c r="R5" s="36">
        <f>COUNTBLANK(E5:J5)</f>
        <v>3</v>
      </c>
      <c r="S5" s="37">
        <f>IF(R5=0,Q5/5,Q5/(6-R5))</f>
        <v>0.7233333333333333</v>
      </c>
      <c r="T5" s="302">
        <v>3</v>
      </c>
    </row>
    <row r="6" spans="1:20" ht="22.5" customHeight="1">
      <c r="A6" s="134" t="s">
        <v>37</v>
      </c>
      <c r="B6" s="2" t="s">
        <v>38</v>
      </c>
      <c r="C6" s="135">
        <v>3</v>
      </c>
      <c r="D6" s="139" t="s">
        <v>32</v>
      </c>
      <c r="E6" s="31">
        <v>0.5</v>
      </c>
      <c r="F6" s="189">
        <v>0</v>
      </c>
      <c r="G6" s="189">
        <v>0.5</v>
      </c>
      <c r="H6" s="189"/>
      <c r="I6" s="189"/>
      <c r="J6" s="33"/>
      <c r="K6" s="34">
        <f>SUM(F6:J6)</f>
        <v>0.5</v>
      </c>
      <c r="L6" s="35">
        <f>SUM(E6,G6:J6)</f>
        <v>1</v>
      </c>
      <c r="M6" s="35">
        <f>SUM(E6:F6,H6:J6)</f>
        <v>0.5</v>
      </c>
      <c r="N6" s="35">
        <f>SUM(E6:G6,I6:J6)</f>
        <v>1</v>
      </c>
      <c r="O6" s="35">
        <f>SUM(E6:H6,J6)</f>
        <v>1</v>
      </c>
      <c r="P6" s="35">
        <f>SUM(E6:I6)</f>
        <v>1</v>
      </c>
      <c r="Q6" s="35">
        <f>SUM(E6:J6)</f>
        <v>1</v>
      </c>
      <c r="R6" s="36">
        <f>COUNTBLANK(E6:J6)</f>
        <v>3</v>
      </c>
      <c r="S6" s="37">
        <f>IF(R6=0,Q6/5,Q6/(6-R6))</f>
        <v>0.3333333333333333</v>
      </c>
      <c r="T6" s="302">
        <v>4</v>
      </c>
    </row>
    <row r="7" spans="1:20" ht="22.5" customHeight="1">
      <c r="A7" s="134" t="s">
        <v>76</v>
      </c>
      <c r="B7" s="2" t="s">
        <v>77</v>
      </c>
      <c r="C7" s="135">
        <v>3</v>
      </c>
      <c r="D7" s="139" t="s">
        <v>55</v>
      </c>
      <c r="E7" s="31">
        <v>0</v>
      </c>
      <c r="F7" s="189">
        <v>0.45</v>
      </c>
      <c r="G7" s="189">
        <v>0.04</v>
      </c>
      <c r="H7" s="189"/>
      <c r="I7" s="189"/>
      <c r="J7" s="33"/>
      <c r="K7" s="34">
        <f>SUM(F7:J7)</f>
        <v>0.49</v>
      </c>
      <c r="L7" s="35">
        <f>SUM(E7,G7:J7)</f>
        <v>0.04</v>
      </c>
      <c r="M7" s="35">
        <f>SUM(E7:F7,H7:J7)</f>
        <v>0.45</v>
      </c>
      <c r="N7" s="35">
        <f>SUM(E7:G7,I7:J7)</f>
        <v>0.49</v>
      </c>
      <c r="O7" s="35">
        <f>SUM(E7:H7,J7)</f>
        <v>0.49</v>
      </c>
      <c r="P7" s="35">
        <f>SUM(E7:I7)</f>
        <v>0.49</v>
      </c>
      <c r="Q7" s="35">
        <f>SUM(E7:J7)</f>
        <v>0.49</v>
      </c>
      <c r="R7" s="36">
        <f>COUNTBLANK(E7:J7)</f>
        <v>3</v>
      </c>
      <c r="S7" s="37">
        <f>IF(R7=0,Q7/5,Q7/(6-R7))</f>
        <v>0.16333333333333333</v>
      </c>
      <c r="T7" s="302">
        <v>5</v>
      </c>
    </row>
    <row r="8" spans="1:20" ht="22.5" customHeight="1">
      <c r="A8" s="134" t="s">
        <v>53</v>
      </c>
      <c r="B8" s="2" t="s">
        <v>54</v>
      </c>
      <c r="C8" s="135">
        <v>3</v>
      </c>
      <c r="D8" s="139" t="s">
        <v>55</v>
      </c>
      <c r="E8" s="31">
        <v>0.1</v>
      </c>
      <c r="F8" s="189">
        <v>0.14</v>
      </c>
      <c r="G8" s="189">
        <v>0.2</v>
      </c>
      <c r="H8" s="189"/>
      <c r="I8" s="189"/>
      <c r="J8" s="33"/>
      <c r="K8" s="34">
        <f>SUM(F8:J8)</f>
        <v>0.34</v>
      </c>
      <c r="L8" s="35">
        <f>SUM(E8,G8:J8)</f>
        <v>0.30000000000000004</v>
      </c>
      <c r="M8" s="35">
        <f>SUM(E8:F8,H8:J8)</f>
        <v>0.24000000000000002</v>
      </c>
      <c r="N8" s="35">
        <f>SUM(E8:G8,I8:J8)</f>
        <v>0.44000000000000006</v>
      </c>
      <c r="O8" s="35">
        <f>SUM(E8:H8,J8)</f>
        <v>0.44000000000000006</v>
      </c>
      <c r="P8" s="35">
        <f>SUM(E8:I8)</f>
        <v>0.44000000000000006</v>
      </c>
      <c r="Q8" s="35">
        <f>SUM(E8:J8)</f>
        <v>0.44000000000000006</v>
      </c>
      <c r="R8" s="36">
        <f>COUNTBLANK(E8:J8)</f>
        <v>3</v>
      </c>
      <c r="S8" s="37">
        <f>IF(R8=0,Q8/5,Q8/(6-R8))</f>
        <v>0.1466666666666667</v>
      </c>
      <c r="T8" s="302">
        <v>6</v>
      </c>
    </row>
    <row r="9" spans="1:20" ht="22.5" customHeight="1">
      <c r="A9" s="134" t="s">
        <v>48</v>
      </c>
      <c r="B9" s="2" t="s">
        <v>49</v>
      </c>
      <c r="C9" s="135">
        <v>3</v>
      </c>
      <c r="D9" s="139" t="s">
        <v>50</v>
      </c>
      <c r="E9" s="31">
        <v>0.1</v>
      </c>
      <c r="F9" s="189">
        <v>0.29</v>
      </c>
      <c r="G9" s="189">
        <v>0</v>
      </c>
      <c r="H9" s="189"/>
      <c r="I9" s="189"/>
      <c r="J9" s="33"/>
      <c r="K9" s="34">
        <f>SUM(F9:J9)</f>
        <v>0.29</v>
      </c>
      <c r="L9" s="35">
        <f>SUM(E9,G9:J9)</f>
        <v>0.1</v>
      </c>
      <c r="M9" s="35">
        <f>SUM(E9:F9,H9:J9)</f>
        <v>0.39</v>
      </c>
      <c r="N9" s="35">
        <f>SUM(E9:G9,I9:J9)</f>
        <v>0.39</v>
      </c>
      <c r="O9" s="35">
        <f>SUM(E9:H9,J9)</f>
        <v>0.39</v>
      </c>
      <c r="P9" s="35">
        <f>SUM(E9:I9)</f>
        <v>0.39</v>
      </c>
      <c r="Q9" s="35">
        <f>SUM(E9:J9)</f>
        <v>0.39</v>
      </c>
      <c r="R9" s="36">
        <f>COUNTBLANK(E9:J9)</f>
        <v>3</v>
      </c>
      <c r="S9" s="37">
        <f>IF(R9=0,Q9/5,Q9/(6-R9))</f>
        <v>0.13</v>
      </c>
      <c r="T9" s="302">
        <v>7</v>
      </c>
    </row>
    <row r="10" spans="1:20" ht="22.5" customHeight="1">
      <c r="A10" s="97" t="s">
        <v>128</v>
      </c>
      <c r="B10" s="3" t="s">
        <v>129</v>
      </c>
      <c r="C10" s="136">
        <v>3</v>
      </c>
      <c r="D10" s="140" t="s">
        <v>55</v>
      </c>
      <c r="E10" s="31">
        <v>0</v>
      </c>
      <c r="F10" s="189">
        <v>0.36</v>
      </c>
      <c r="G10" s="189">
        <v>0</v>
      </c>
      <c r="H10" s="189"/>
      <c r="I10" s="189"/>
      <c r="J10" s="33"/>
      <c r="K10" s="34">
        <f>SUM(F10:J10)</f>
        <v>0.36</v>
      </c>
      <c r="L10" s="35">
        <f>SUM(E10,G10:J10)</f>
        <v>0</v>
      </c>
      <c r="M10" s="35">
        <f>SUM(E10:F10,H10:J10)</f>
        <v>0.36</v>
      </c>
      <c r="N10" s="35">
        <f>SUM(E10:G10,I10:J10)</f>
        <v>0.36</v>
      </c>
      <c r="O10" s="35">
        <f>SUM(E10:H10,J10)</f>
        <v>0.36</v>
      </c>
      <c r="P10" s="35">
        <f>SUM(E10:I10)</f>
        <v>0.36</v>
      </c>
      <c r="Q10" s="35">
        <f>SUM(E10:J10)</f>
        <v>0.36</v>
      </c>
      <c r="R10" s="36">
        <f>COUNTBLANK(E10:J10)</f>
        <v>3</v>
      </c>
      <c r="S10" s="37">
        <f>IF(R10=0,Q10/5,Q10/(6-R10))</f>
        <v>0.12</v>
      </c>
      <c r="T10" s="302">
        <v>8</v>
      </c>
    </row>
    <row r="11" spans="1:20" ht="22.5" customHeight="1">
      <c r="A11" s="134" t="s">
        <v>73</v>
      </c>
      <c r="B11" s="2" t="s">
        <v>74</v>
      </c>
      <c r="C11" s="135">
        <v>3</v>
      </c>
      <c r="D11" s="139" t="s">
        <v>55</v>
      </c>
      <c r="E11" s="31">
        <v>0</v>
      </c>
      <c r="F11" s="189">
        <v>0.1</v>
      </c>
      <c r="G11" s="189">
        <v>0</v>
      </c>
      <c r="H11" s="189"/>
      <c r="I11" s="189"/>
      <c r="J11" s="33"/>
      <c r="K11" s="34">
        <f>SUM(F11:J11)</f>
        <v>0.1</v>
      </c>
      <c r="L11" s="35">
        <f>SUM(E11,G11:J11)</f>
        <v>0</v>
      </c>
      <c r="M11" s="35">
        <f>SUM(E11:F11,H11:J11)</f>
        <v>0.1</v>
      </c>
      <c r="N11" s="35">
        <f>SUM(E11:G11,I11:J11)</f>
        <v>0.1</v>
      </c>
      <c r="O11" s="35">
        <f>SUM(E11:H11,J11)</f>
        <v>0.1</v>
      </c>
      <c r="P11" s="35">
        <f>SUM(E11:I11)</f>
        <v>0.1</v>
      </c>
      <c r="Q11" s="35">
        <f>MAX(K11:P11)</f>
        <v>0.1</v>
      </c>
      <c r="R11" s="36">
        <f>COUNTBLANK(E11:J11)</f>
        <v>3</v>
      </c>
      <c r="S11" s="37">
        <f>IF(R11=0,Q11/5,Q11/(6-R11))</f>
        <v>0.03333333333333333</v>
      </c>
      <c r="T11" s="302">
        <v>9</v>
      </c>
    </row>
    <row r="12" spans="1:20" ht="22.5" customHeight="1">
      <c r="A12" s="38" t="s">
        <v>68</v>
      </c>
      <c r="B12" s="39" t="s">
        <v>69</v>
      </c>
      <c r="C12" s="40">
        <v>3</v>
      </c>
      <c r="D12" s="41" t="s">
        <v>47</v>
      </c>
      <c r="E12" s="31">
        <v>0</v>
      </c>
      <c r="F12" s="189">
        <v>0</v>
      </c>
      <c r="G12" s="189">
        <v>0</v>
      </c>
      <c r="H12" s="189"/>
      <c r="I12" s="189"/>
      <c r="J12" s="33"/>
      <c r="K12" s="34">
        <f>SUM(F12:J12)</f>
        <v>0</v>
      </c>
      <c r="L12" s="35">
        <f>SUM(E12,G12:J12)</f>
        <v>0</v>
      </c>
      <c r="M12" s="35">
        <f>SUM(E12:F12,H12:J12)</f>
        <v>0</v>
      </c>
      <c r="N12" s="35">
        <f>SUM(E12:G12,I12:J12)</f>
        <v>0</v>
      </c>
      <c r="O12" s="35">
        <f>SUM(E12:H12,J12)</f>
        <v>0</v>
      </c>
      <c r="P12" s="35">
        <f>SUM(E12:I12)</f>
        <v>0</v>
      </c>
      <c r="Q12" s="35">
        <f>SUM(E12:J12)</f>
        <v>0</v>
      </c>
      <c r="R12" s="36">
        <f>COUNTBLANK(E12:J12)</f>
        <v>3</v>
      </c>
      <c r="S12" s="37">
        <f>IF(R12=0,Q12/5,Q12/(6-R12))</f>
        <v>0</v>
      </c>
      <c r="T12" s="316">
        <v>10</v>
      </c>
    </row>
    <row r="13" spans="1:20" ht="22.5" customHeight="1" hidden="1">
      <c r="A13" s="27"/>
      <c r="B13" s="28"/>
      <c r="C13" s="29"/>
      <c r="D13" s="30"/>
      <c r="E13" s="31"/>
      <c r="F13" s="32"/>
      <c r="G13" s="32"/>
      <c r="H13" s="32"/>
      <c r="I13" s="32"/>
      <c r="J13" s="33"/>
      <c r="K13" s="34">
        <f>SUM(F13:J13)</f>
        <v>0</v>
      </c>
      <c r="L13" s="35">
        <f>SUM(E13,G13:J13)</f>
        <v>0</v>
      </c>
      <c r="M13" s="35">
        <f>SUM(E13:F13,H13:J13)</f>
        <v>0</v>
      </c>
      <c r="N13" s="35">
        <f>SUM(E13:G13,I13:J13)</f>
        <v>0</v>
      </c>
      <c r="O13" s="35">
        <f>SUM(E13:H13,J13)</f>
        <v>0</v>
      </c>
      <c r="P13" s="35">
        <f>SUM(E13:I13)</f>
        <v>0</v>
      </c>
      <c r="Q13" s="35">
        <f>SUM(E13:J13)</f>
        <v>0</v>
      </c>
      <c r="R13" s="36">
        <f>COUNTBLANK(E13:J13)</f>
        <v>6</v>
      </c>
      <c r="S13" s="37" t="e">
        <f>IF(R13=0,Q13/5,Q13/(6-R13))</f>
        <v>#DIV/0!</v>
      </c>
      <c r="T13" s="317"/>
    </row>
    <row r="14" spans="1:20" ht="22.5" customHeight="1" hidden="1">
      <c r="A14" s="38"/>
      <c r="B14" s="39"/>
      <c r="C14" s="42"/>
      <c r="D14" s="41"/>
      <c r="E14" s="31"/>
      <c r="F14" s="32"/>
      <c r="G14" s="32"/>
      <c r="H14" s="32"/>
      <c r="I14" s="32"/>
      <c r="J14" s="33"/>
      <c r="K14" s="34">
        <f>SUM(F14:J14)</f>
        <v>0</v>
      </c>
      <c r="L14" s="35">
        <f>SUM(E14,G14:J14)</f>
        <v>0</v>
      </c>
      <c r="M14" s="35">
        <f>SUM(E14:F14,H14:J14)</f>
        <v>0</v>
      </c>
      <c r="N14" s="35">
        <f>SUM(E14:G14,I14:J14)</f>
        <v>0</v>
      </c>
      <c r="O14" s="35">
        <f>SUM(E14:H14,J14)</f>
        <v>0</v>
      </c>
      <c r="P14" s="35">
        <f>SUM(E14:I14)</f>
        <v>0</v>
      </c>
      <c r="Q14" s="35">
        <f>SUM(E14:J14)</f>
        <v>0</v>
      </c>
      <c r="R14" s="36">
        <f>COUNTBLANK(E14:J14)</f>
        <v>6</v>
      </c>
      <c r="S14" s="37" t="e">
        <f>IF(R14=0,Q14/5,Q14/(6-R14))</f>
        <v>#DIV/0!</v>
      </c>
      <c r="T14" s="317"/>
    </row>
    <row r="15" spans="1:20" ht="22.5" customHeight="1" hidden="1" thickBot="1">
      <c r="A15" s="59"/>
      <c r="B15" s="60"/>
      <c r="C15" s="101"/>
      <c r="D15" s="293"/>
      <c r="E15" s="46"/>
      <c r="F15" s="47"/>
      <c r="G15" s="47"/>
      <c r="H15" s="47"/>
      <c r="I15" s="47"/>
      <c r="J15" s="48"/>
      <c r="K15" s="294">
        <f>SUM(F15:J15)</f>
        <v>0</v>
      </c>
      <c r="L15" s="295">
        <f>SUM(E15,G15:J15)</f>
        <v>0</v>
      </c>
      <c r="M15" s="295">
        <f>SUM(E15:F15,H15:J15)</f>
        <v>0</v>
      </c>
      <c r="N15" s="295">
        <f>SUM(E15:G15,I15:J15)</f>
        <v>0</v>
      </c>
      <c r="O15" s="295">
        <f>SUM(E15:H15,J15)</f>
        <v>0</v>
      </c>
      <c r="P15" s="295">
        <f>SUM(E15:I15)</f>
        <v>0</v>
      </c>
      <c r="Q15" s="295">
        <f>SUM(E15:J15)</f>
        <v>0</v>
      </c>
      <c r="R15" s="296">
        <f>COUNTBLANK(E15:J15)</f>
        <v>6</v>
      </c>
      <c r="S15" s="49" t="e">
        <f>IF(R15=0,Q15/5,Q15/(6-R15))</f>
        <v>#DIV/0!</v>
      </c>
      <c r="T15" s="318"/>
    </row>
    <row r="16" spans="1:20" ht="12" customHeight="1" thickBot="1">
      <c r="A16" s="50"/>
      <c r="B16" s="50"/>
      <c r="C16" s="50"/>
      <c r="D16" s="50"/>
      <c r="E16" s="51"/>
      <c r="F16" s="51"/>
      <c r="G16" s="51"/>
      <c r="H16" s="51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43.5" customHeight="1" thickBot="1">
      <c r="A17" s="369" t="s">
        <v>133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3"/>
    </row>
    <row r="18" spans="1:20" ht="51" customHeight="1" thickBot="1">
      <c r="A18" s="11" t="s">
        <v>0</v>
      </c>
      <c r="B18" s="12" t="s">
        <v>1</v>
      </c>
      <c r="C18" s="13" t="s">
        <v>2</v>
      </c>
      <c r="D18" s="53" t="s">
        <v>3</v>
      </c>
      <c r="E18" s="308" t="s">
        <v>98</v>
      </c>
      <c r="F18" s="309" t="s">
        <v>99</v>
      </c>
      <c r="G18" s="309" t="s">
        <v>100</v>
      </c>
      <c r="H18" s="309" t="s">
        <v>101</v>
      </c>
      <c r="I18" s="309" t="s">
        <v>102</v>
      </c>
      <c r="J18" s="310" t="s">
        <v>103</v>
      </c>
      <c r="K18" s="15" t="s">
        <v>104</v>
      </c>
      <c r="L18" s="15" t="s">
        <v>105</v>
      </c>
      <c r="M18" s="15" t="s">
        <v>106</v>
      </c>
      <c r="N18" s="15" t="s">
        <v>107</v>
      </c>
      <c r="O18" s="15" t="s">
        <v>108</v>
      </c>
      <c r="P18" s="15" t="s">
        <v>109</v>
      </c>
      <c r="Q18" s="16" t="s">
        <v>110</v>
      </c>
      <c r="R18" s="16" t="s">
        <v>111</v>
      </c>
      <c r="S18" s="88" t="s">
        <v>112</v>
      </c>
      <c r="T18" s="89" t="s">
        <v>17</v>
      </c>
    </row>
    <row r="19" spans="1:20" ht="22.5" customHeight="1">
      <c r="A19" s="131" t="s">
        <v>43</v>
      </c>
      <c r="B19" s="132" t="s">
        <v>44</v>
      </c>
      <c r="C19" s="133">
        <v>4</v>
      </c>
      <c r="D19" s="138" t="s">
        <v>32</v>
      </c>
      <c r="E19" s="21">
        <v>0.2143</v>
      </c>
      <c r="F19" s="188">
        <v>0.6714</v>
      </c>
      <c r="G19" s="188">
        <v>0</v>
      </c>
      <c r="H19" s="188"/>
      <c r="I19" s="188"/>
      <c r="J19" s="165"/>
      <c r="K19" s="54">
        <f>SUM(F19:J19)</f>
        <v>0.6714</v>
      </c>
      <c r="L19" s="24">
        <f>SUM(E19,G19:J19)</f>
        <v>0.2143</v>
      </c>
      <c r="M19" s="24">
        <f>SUM(E19:F19,H19:J19)</f>
        <v>0.8856999999999999</v>
      </c>
      <c r="N19" s="24">
        <f>SUM(E19:G19,I19:J19)</f>
        <v>0.8856999999999999</v>
      </c>
      <c r="O19" s="24">
        <f>SUM(E19:H19,J19)</f>
        <v>0.8856999999999999</v>
      </c>
      <c r="P19" s="24">
        <f>SUM(E19:I19)</f>
        <v>0.8856999999999999</v>
      </c>
      <c r="Q19" s="24">
        <f>MAX(K19:P19)</f>
        <v>0.8856999999999999</v>
      </c>
      <c r="R19" s="25">
        <f>COUNTBLANK(E19:J19)</f>
        <v>3</v>
      </c>
      <c r="S19" s="26">
        <f>IF(R19=0,Q19/5,Q19/(6-R19))</f>
        <v>0.2952333333333333</v>
      </c>
      <c r="T19" s="303">
        <v>1</v>
      </c>
    </row>
    <row r="20" spans="1:20" ht="22.5" customHeight="1">
      <c r="A20" s="134" t="s">
        <v>30</v>
      </c>
      <c r="B20" s="2" t="s">
        <v>31</v>
      </c>
      <c r="C20" s="135">
        <v>4</v>
      </c>
      <c r="D20" s="139" t="s">
        <v>32</v>
      </c>
      <c r="E20" s="31">
        <v>0.6214</v>
      </c>
      <c r="F20" s="189">
        <v>0.2143</v>
      </c>
      <c r="G20" s="189">
        <v>0</v>
      </c>
      <c r="H20" s="189"/>
      <c r="I20" s="189"/>
      <c r="J20" s="166"/>
      <c r="K20" s="57">
        <f>SUM(F20:J20)</f>
        <v>0.2143</v>
      </c>
      <c r="L20" s="35">
        <f>SUM(E20,G20:J20)</f>
        <v>0.6214</v>
      </c>
      <c r="M20" s="35">
        <f>SUM(E20:F20,H20:J20)</f>
        <v>0.8356999999999999</v>
      </c>
      <c r="N20" s="35">
        <f>SUM(E20:G20,I20:J20)</f>
        <v>0.8356999999999999</v>
      </c>
      <c r="O20" s="35">
        <f>SUM(E20:H20,J20)</f>
        <v>0.8356999999999999</v>
      </c>
      <c r="P20" s="35">
        <f>SUM(E20:I20)</f>
        <v>0.8356999999999999</v>
      </c>
      <c r="Q20" s="35">
        <f>MAX(K20:P20)</f>
        <v>0.8356999999999999</v>
      </c>
      <c r="R20" s="36">
        <f>COUNTBLANK(E20:J20)</f>
        <v>3</v>
      </c>
      <c r="S20" s="37">
        <f>IF(R20=0,Q20/5,Q20/(6-R20))</f>
        <v>0.27856666666666663</v>
      </c>
      <c r="T20" s="304">
        <v>2</v>
      </c>
    </row>
    <row r="21" spans="1:20" ht="22.5" customHeight="1">
      <c r="A21" s="134" t="s">
        <v>45</v>
      </c>
      <c r="B21" s="2" t="s">
        <v>46</v>
      </c>
      <c r="C21" s="135">
        <v>4</v>
      </c>
      <c r="D21" s="139" t="s">
        <v>47</v>
      </c>
      <c r="E21" s="31">
        <v>0.0286</v>
      </c>
      <c r="F21" s="189">
        <v>0.5</v>
      </c>
      <c r="G21" s="189">
        <v>0</v>
      </c>
      <c r="H21" s="189"/>
      <c r="I21" s="189"/>
      <c r="J21" s="166"/>
      <c r="K21" s="57">
        <f>SUM(F21:J21)</f>
        <v>0.5</v>
      </c>
      <c r="L21" s="35">
        <f>SUM(E21,G21:J21)</f>
        <v>0.0286</v>
      </c>
      <c r="M21" s="35">
        <f>SUM(E21:F21,H21:J21)</f>
        <v>0.5286</v>
      </c>
      <c r="N21" s="35">
        <f>SUM(E21:G21,I21:J21)</f>
        <v>0.5286</v>
      </c>
      <c r="O21" s="35">
        <f>SUM(E21:H21,J21)</f>
        <v>0.5286</v>
      </c>
      <c r="P21" s="35">
        <f>SUM(E21:I21)</f>
        <v>0.5286</v>
      </c>
      <c r="Q21" s="35">
        <f>MAX(K21:P21)</f>
        <v>0.5286</v>
      </c>
      <c r="R21" s="36">
        <f>COUNTBLANK(E21:J21)</f>
        <v>3</v>
      </c>
      <c r="S21" s="37">
        <f>IF(R21=0,Q21/5,Q21/(6-R21))</f>
        <v>0.1762</v>
      </c>
      <c r="T21" s="304">
        <v>3</v>
      </c>
    </row>
    <row r="22" spans="1:20" ht="22.5" customHeight="1">
      <c r="A22" s="134" t="s">
        <v>62</v>
      </c>
      <c r="B22" s="2" t="s">
        <v>63</v>
      </c>
      <c r="C22" s="135">
        <v>4</v>
      </c>
      <c r="D22" s="139" t="s">
        <v>64</v>
      </c>
      <c r="E22" s="31">
        <v>0.0286</v>
      </c>
      <c r="F22" s="189">
        <v>0</v>
      </c>
      <c r="G22" s="189">
        <v>0</v>
      </c>
      <c r="H22" s="189"/>
      <c r="I22" s="189"/>
      <c r="J22" s="166"/>
      <c r="K22" s="57">
        <f>SUM(F22:J22)</f>
        <v>0</v>
      </c>
      <c r="L22" s="35">
        <f>SUM(E22,G22:J22)</f>
        <v>0.0286</v>
      </c>
      <c r="M22" s="35">
        <f>SUM(E22:F22,H22:J22)</f>
        <v>0.0286</v>
      </c>
      <c r="N22" s="35">
        <f>SUM(E22:G22,I22:J22)</f>
        <v>0.0286</v>
      </c>
      <c r="O22" s="35">
        <f>SUM(E22:H22,J22)</f>
        <v>0.0286</v>
      </c>
      <c r="P22" s="35">
        <f>SUM(E22:I22)</f>
        <v>0.0286</v>
      </c>
      <c r="Q22" s="35">
        <f>MAX(K22:P22)</f>
        <v>0.0286</v>
      </c>
      <c r="R22" s="36">
        <f>COUNTBLANK(E22:J22)</f>
        <v>3</v>
      </c>
      <c r="S22" s="37">
        <f>IF(R22=0,Q22/5,Q22/(6-R22))</f>
        <v>0.009533333333333333</v>
      </c>
      <c r="T22" s="304">
        <v>4</v>
      </c>
    </row>
    <row r="23" spans="1:20" ht="22.5" customHeight="1" thickBot="1">
      <c r="A23" s="134" t="s">
        <v>58</v>
      </c>
      <c r="B23" s="2" t="s">
        <v>59</v>
      </c>
      <c r="C23" s="135">
        <v>4</v>
      </c>
      <c r="D23" s="139" t="s">
        <v>55</v>
      </c>
      <c r="E23" s="31">
        <v>0</v>
      </c>
      <c r="F23" s="189">
        <v>0</v>
      </c>
      <c r="G23" s="189">
        <v>0</v>
      </c>
      <c r="H23" s="189"/>
      <c r="I23" s="189"/>
      <c r="J23" s="166"/>
      <c r="K23" s="57">
        <f>SUM(F23:J23)</f>
        <v>0</v>
      </c>
      <c r="L23" s="35">
        <f>SUM(E23,G23:J23)</f>
        <v>0</v>
      </c>
      <c r="M23" s="35">
        <f>SUM(E23:F23,H23:J23)</f>
        <v>0</v>
      </c>
      <c r="N23" s="35">
        <f>SUM(E23:G23,I23:J23)</f>
        <v>0</v>
      </c>
      <c r="O23" s="35">
        <f>SUM(E23:H23,J23)</f>
        <v>0</v>
      </c>
      <c r="P23" s="35">
        <f>SUM(E23:I23)</f>
        <v>0</v>
      </c>
      <c r="Q23" s="35">
        <f>MAX(K23:P23)</f>
        <v>0</v>
      </c>
      <c r="R23" s="36">
        <f>COUNTBLANK(E23:J23)</f>
        <v>3</v>
      </c>
      <c r="S23" s="37">
        <f>IF(R23=0,Q23/5,Q23/(6-R23))</f>
        <v>0</v>
      </c>
      <c r="T23" s="304">
        <v>5</v>
      </c>
    </row>
    <row r="24" spans="1:20" ht="22.5" customHeight="1" hidden="1">
      <c r="A24" s="38"/>
      <c r="B24" s="39"/>
      <c r="C24" s="40"/>
      <c r="D24" s="58"/>
      <c r="E24" s="31"/>
      <c r="F24" s="189"/>
      <c r="G24" s="189"/>
      <c r="H24" s="189"/>
      <c r="I24" s="189"/>
      <c r="J24" s="166"/>
      <c r="K24" s="57">
        <f>SUM(F24:J24)</f>
        <v>0</v>
      </c>
      <c r="L24" s="35">
        <f>SUM(E24,G24:J24)</f>
        <v>0</v>
      </c>
      <c r="M24" s="35">
        <f>SUM(E24:F24,H24:J24)</f>
        <v>0</v>
      </c>
      <c r="N24" s="35">
        <f>SUM(E24:G24,I24:J24)</f>
        <v>0</v>
      </c>
      <c r="O24" s="35">
        <f>SUM(E24:H24,J24)</f>
        <v>0</v>
      </c>
      <c r="P24" s="35">
        <f>SUM(E24:I24)</f>
        <v>0</v>
      </c>
      <c r="Q24" s="35">
        <f>MAX(K24:P24)</f>
        <v>0</v>
      </c>
      <c r="R24" s="36">
        <f>COUNTBLANK(E24:J24)</f>
        <v>6</v>
      </c>
      <c r="S24" s="37" t="e">
        <f>IF(R24=0,Q24/5,Q24/(6-R24))</f>
        <v>#DIV/0!</v>
      </c>
      <c r="T24" s="304"/>
    </row>
    <row r="25" spans="1:20" ht="22.5" customHeight="1" hidden="1">
      <c r="A25" s="38"/>
      <c r="B25" s="39"/>
      <c r="C25" s="40"/>
      <c r="D25" s="58"/>
      <c r="E25" s="31"/>
      <c r="F25" s="189"/>
      <c r="G25" s="189"/>
      <c r="H25" s="189"/>
      <c r="I25" s="189"/>
      <c r="J25" s="166"/>
      <c r="K25" s="57">
        <f>SUM(F25:J25)</f>
        <v>0</v>
      </c>
      <c r="L25" s="35">
        <f>SUM(E25,G25:J25)</f>
        <v>0</v>
      </c>
      <c r="M25" s="35">
        <f>SUM(E25:F25,H25:J25)</f>
        <v>0</v>
      </c>
      <c r="N25" s="35">
        <f>SUM(E25:G25,I25:J25)</f>
        <v>0</v>
      </c>
      <c r="O25" s="35">
        <f>SUM(E25:H25,J25)</f>
        <v>0</v>
      </c>
      <c r="P25" s="35">
        <f>SUM(E25:I25)</f>
        <v>0</v>
      </c>
      <c r="Q25" s="35">
        <f>MAX(K25:P25)</f>
        <v>0</v>
      </c>
      <c r="R25" s="36">
        <f>COUNTBLANK(E25:J25)</f>
        <v>6</v>
      </c>
      <c r="S25" s="37" t="e">
        <f>IF(R25=0,Q25/5,Q25/(6-R25))</f>
        <v>#DIV/0!</v>
      </c>
      <c r="T25" s="304"/>
    </row>
    <row r="26" spans="1:20" ht="22.5" customHeight="1" hidden="1" thickBot="1">
      <c r="A26" s="59"/>
      <c r="B26" s="60"/>
      <c r="C26" s="61"/>
      <c r="D26" s="62"/>
      <c r="E26" s="46"/>
      <c r="F26" s="190"/>
      <c r="G26" s="190"/>
      <c r="H26" s="190"/>
      <c r="I26" s="190"/>
      <c r="J26" s="167"/>
      <c r="K26" s="57">
        <f>SUM(F26:J26)</f>
        <v>0</v>
      </c>
      <c r="L26" s="35">
        <f>SUM(E26,G26:J26)</f>
        <v>0</v>
      </c>
      <c r="M26" s="35">
        <f>SUM(E26:F26,H26:J26)</f>
        <v>0</v>
      </c>
      <c r="N26" s="35">
        <f>SUM(E26:G26,I26:J26)</f>
        <v>0</v>
      </c>
      <c r="O26" s="35">
        <f>SUM(E26:H26,J26)</f>
        <v>0</v>
      </c>
      <c r="P26" s="35">
        <f>SUM(E26:I26)</f>
        <v>0</v>
      </c>
      <c r="Q26" s="35">
        <f>MAX(K26:P26)</f>
        <v>0</v>
      </c>
      <c r="R26" s="36">
        <f>COUNTBLANK(E26:J26)</f>
        <v>6</v>
      </c>
      <c r="S26" s="49" t="e">
        <f>IF(R26=0,Q26/5,Q26/(6-R26))</f>
        <v>#DIV/0!</v>
      </c>
      <c r="T26" s="315"/>
    </row>
    <row r="27" spans="1:20" ht="13.5" hidden="1" thickBot="1">
      <c r="A27" s="50"/>
      <c r="B27" s="50"/>
      <c r="C27" s="50"/>
      <c r="D27" s="50"/>
      <c r="E27" s="51"/>
      <c r="F27" s="51"/>
      <c r="G27" s="51"/>
      <c r="H27" s="51"/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1:20" ht="49.5" customHeight="1" thickBot="1">
      <c r="A28" s="369" t="s">
        <v>132</v>
      </c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3"/>
    </row>
    <row r="29" spans="1:20" ht="51" customHeight="1" thickBot="1">
      <c r="A29" s="11" t="s">
        <v>0</v>
      </c>
      <c r="B29" s="12" t="s">
        <v>1</v>
      </c>
      <c r="C29" s="13" t="s">
        <v>2</v>
      </c>
      <c r="D29" s="53" t="s">
        <v>3</v>
      </c>
      <c r="E29" s="308" t="s">
        <v>98</v>
      </c>
      <c r="F29" s="309" t="s">
        <v>99</v>
      </c>
      <c r="G29" s="309" t="s">
        <v>100</v>
      </c>
      <c r="H29" s="309" t="s">
        <v>101</v>
      </c>
      <c r="I29" s="309" t="s">
        <v>102</v>
      </c>
      <c r="J29" s="310" t="s">
        <v>103</v>
      </c>
      <c r="K29" s="15" t="s">
        <v>104</v>
      </c>
      <c r="L29" s="15" t="s">
        <v>105</v>
      </c>
      <c r="M29" s="15" t="s">
        <v>106</v>
      </c>
      <c r="N29" s="15" t="s">
        <v>107</v>
      </c>
      <c r="O29" s="15" t="s">
        <v>108</v>
      </c>
      <c r="P29" s="15" t="s">
        <v>109</v>
      </c>
      <c r="Q29" s="16" t="s">
        <v>110</v>
      </c>
      <c r="R29" s="16" t="s">
        <v>111</v>
      </c>
      <c r="S29" s="88" t="s">
        <v>112</v>
      </c>
      <c r="T29" s="89" t="s">
        <v>113</v>
      </c>
    </row>
    <row r="30" spans="1:20" ht="22.5" customHeight="1" thickBot="1">
      <c r="A30" s="131" t="s">
        <v>25</v>
      </c>
      <c r="B30" s="132" t="s">
        <v>26</v>
      </c>
      <c r="C30" s="133">
        <v>3</v>
      </c>
      <c r="D30" s="138" t="s">
        <v>27</v>
      </c>
      <c r="E30" s="21">
        <v>0.8667</v>
      </c>
      <c r="F30" s="188">
        <v>0.8667</v>
      </c>
      <c r="G30" s="188">
        <v>0.8</v>
      </c>
      <c r="H30" s="188"/>
      <c r="I30" s="188"/>
      <c r="J30" s="64"/>
      <c r="K30" s="54">
        <f>SUM(F30:J30)</f>
        <v>1.6667</v>
      </c>
      <c r="L30" s="24">
        <f>SUM(E30,G30:J30)</f>
        <v>1.6667</v>
      </c>
      <c r="M30" s="24">
        <f>SUM(E30:F30,H30:J30)</f>
        <v>1.7334</v>
      </c>
      <c r="N30" s="24">
        <f>SUM(E30:G30,I30:J30)</f>
        <v>2.5334000000000003</v>
      </c>
      <c r="O30" s="24">
        <f>SUM(E30:H30,J30)</f>
        <v>2.5334000000000003</v>
      </c>
      <c r="P30" s="24">
        <f>SUM(E30:I30)</f>
        <v>2.5334000000000003</v>
      </c>
      <c r="Q30" s="24">
        <f>MAX(K30:P30)</f>
        <v>2.5334000000000003</v>
      </c>
      <c r="R30" s="25">
        <f>COUNTBLANK(E30:J30)</f>
        <v>3</v>
      </c>
      <c r="S30" s="26">
        <f>IF(R30=0,Q30/5,Q30/(6-R30))</f>
        <v>0.8444666666666668</v>
      </c>
      <c r="T30" s="303">
        <v>1</v>
      </c>
    </row>
    <row r="31" spans="1:20" ht="22.5" customHeight="1" thickBot="1">
      <c r="A31" s="134" t="s">
        <v>19</v>
      </c>
      <c r="B31" s="2" t="s">
        <v>20</v>
      </c>
      <c r="C31" s="135">
        <v>3</v>
      </c>
      <c r="D31" s="139" t="s">
        <v>21</v>
      </c>
      <c r="E31" s="31">
        <v>0.9333</v>
      </c>
      <c r="F31" s="189">
        <v>0.7</v>
      </c>
      <c r="G31" s="189">
        <v>0.7667</v>
      </c>
      <c r="H31" s="189"/>
      <c r="I31" s="189"/>
      <c r="J31" s="65"/>
      <c r="K31" s="54">
        <f>SUM(F31:J31)</f>
        <v>1.4667</v>
      </c>
      <c r="L31" s="24">
        <f>SUM(E31,G31:J31)</f>
        <v>1.7000000000000002</v>
      </c>
      <c r="M31" s="24">
        <f>SUM(E31:F31,H31:J31)</f>
        <v>1.6333</v>
      </c>
      <c r="N31" s="24">
        <f>SUM(E31:G31,I31:J31)</f>
        <v>2.4</v>
      </c>
      <c r="O31" s="24">
        <f>SUM(E31:H31,J31)</f>
        <v>2.4</v>
      </c>
      <c r="P31" s="24">
        <f>SUM(E31:I31)</f>
        <v>2.4</v>
      </c>
      <c r="Q31" s="24">
        <f>MAX(K31:P31)</f>
        <v>2.4</v>
      </c>
      <c r="R31" s="25">
        <f>COUNTBLANK(E31:J31)</f>
        <v>3</v>
      </c>
      <c r="S31" s="37">
        <f>IF(R31=0,Q31/5,Q31/(6-R31))</f>
        <v>0.7999999999999999</v>
      </c>
      <c r="T31" s="304">
        <v>2</v>
      </c>
    </row>
    <row r="32" spans="1:20" ht="22.5" customHeight="1" thickBot="1">
      <c r="A32" s="134" t="s">
        <v>41</v>
      </c>
      <c r="B32" s="2" t="s">
        <v>42</v>
      </c>
      <c r="C32" s="135">
        <v>3</v>
      </c>
      <c r="D32" s="139" t="s">
        <v>32</v>
      </c>
      <c r="E32" s="31">
        <v>0.3333</v>
      </c>
      <c r="F32" s="189">
        <v>0.6067</v>
      </c>
      <c r="G32" s="189">
        <v>0.64</v>
      </c>
      <c r="H32" s="189"/>
      <c r="I32" s="189"/>
      <c r="J32" s="65"/>
      <c r="K32" s="54">
        <f>SUM(F32:J32)</f>
        <v>1.2467000000000001</v>
      </c>
      <c r="L32" s="24">
        <f>SUM(E32,G32:J32)</f>
        <v>0.9733</v>
      </c>
      <c r="M32" s="24">
        <f>SUM(E32:F32,H32:J32)</f>
        <v>0.94</v>
      </c>
      <c r="N32" s="24">
        <f>SUM(E32:G32,I32:J32)</f>
        <v>1.58</v>
      </c>
      <c r="O32" s="24">
        <f>SUM(E32:H32,J32)</f>
        <v>1.58</v>
      </c>
      <c r="P32" s="24">
        <f>SUM(E32:I32)</f>
        <v>1.58</v>
      </c>
      <c r="Q32" s="24">
        <f>MAX(K32:P32)</f>
        <v>1.58</v>
      </c>
      <c r="R32" s="25">
        <f>COUNTBLANK(E32:J32)</f>
        <v>3</v>
      </c>
      <c r="S32" s="37">
        <f>IF(R32=0,Q32/5,Q32/(6-R32))</f>
        <v>0.5266666666666667</v>
      </c>
      <c r="T32" s="304">
        <v>3</v>
      </c>
    </row>
    <row r="33" spans="1:20" ht="22.5" customHeight="1" thickBot="1">
      <c r="A33" s="134" t="s">
        <v>30</v>
      </c>
      <c r="B33" s="2" t="s">
        <v>31</v>
      </c>
      <c r="C33" s="135">
        <v>4</v>
      </c>
      <c r="D33" s="139" t="s">
        <v>32</v>
      </c>
      <c r="E33" s="31">
        <v>0.6467</v>
      </c>
      <c r="F33" s="189">
        <v>0.2667</v>
      </c>
      <c r="G33" s="189">
        <v>0</v>
      </c>
      <c r="H33" s="189"/>
      <c r="I33" s="189"/>
      <c r="J33" s="65"/>
      <c r="K33" s="54">
        <f>SUM(F33:J33)</f>
        <v>0.2667</v>
      </c>
      <c r="L33" s="24">
        <f>SUM(E33,G33:J33)</f>
        <v>0.6467</v>
      </c>
      <c r="M33" s="24">
        <f>SUM(E33:F33,H33:J33)</f>
        <v>0.9134</v>
      </c>
      <c r="N33" s="24">
        <f>SUM(E33:G33,I33:J33)</f>
        <v>0.9134</v>
      </c>
      <c r="O33" s="24">
        <f>SUM(E33:H33,J33)</f>
        <v>0.9134</v>
      </c>
      <c r="P33" s="24">
        <f>SUM(E33:I33)</f>
        <v>0.9134</v>
      </c>
      <c r="Q33" s="24">
        <f>MAX(K33:P33)</f>
        <v>0.9134</v>
      </c>
      <c r="R33" s="25">
        <f>COUNTBLANK(E33:J33)</f>
        <v>3</v>
      </c>
      <c r="S33" s="37">
        <f>IF(R33=0,Q33/5,Q33/(6-R33))</f>
        <v>0.30446666666666666</v>
      </c>
      <c r="T33" s="304">
        <v>4</v>
      </c>
    </row>
    <row r="34" spans="1:20" ht="22.5" customHeight="1" thickBot="1">
      <c r="A34" s="134" t="s">
        <v>43</v>
      </c>
      <c r="B34" s="2" t="s">
        <v>44</v>
      </c>
      <c r="C34" s="135">
        <v>4</v>
      </c>
      <c r="D34" s="139" t="s">
        <v>32</v>
      </c>
      <c r="E34" s="31">
        <v>0.2</v>
      </c>
      <c r="F34" s="189">
        <v>0.6933</v>
      </c>
      <c r="G34" s="189">
        <v>0</v>
      </c>
      <c r="H34" s="189"/>
      <c r="I34" s="189"/>
      <c r="J34" s="65"/>
      <c r="K34" s="54">
        <f>SUM(F34:J34)</f>
        <v>0.6933</v>
      </c>
      <c r="L34" s="24">
        <f>SUM(E34,G34:J34)</f>
        <v>0.2</v>
      </c>
      <c r="M34" s="24">
        <f>SUM(E34:F34,H34:J34)</f>
        <v>0.8933</v>
      </c>
      <c r="N34" s="24">
        <f>SUM(E34:G34,I34:J34)</f>
        <v>0.8933</v>
      </c>
      <c r="O34" s="24">
        <f>SUM(E34:H34,J34)</f>
        <v>0.8933</v>
      </c>
      <c r="P34" s="24">
        <f>SUM(E34:I34)</f>
        <v>0.8933</v>
      </c>
      <c r="Q34" s="24">
        <f>MAX(K34:P34)</f>
        <v>0.8933</v>
      </c>
      <c r="R34" s="25">
        <f>COUNTBLANK(E34:J34)</f>
        <v>3</v>
      </c>
      <c r="S34" s="37">
        <f>IF(R34=0,Q34/5,Q34/(6-R34))</f>
        <v>0.2977666666666667</v>
      </c>
      <c r="T34" s="304">
        <v>5</v>
      </c>
    </row>
    <row r="35" spans="1:20" ht="22.5" customHeight="1" thickBot="1">
      <c r="A35" s="134" t="s">
        <v>37</v>
      </c>
      <c r="B35" s="2" t="s">
        <v>38</v>
      </c>
      <c r="C35" s="135">
        <v>3</v>
      </c>
      <c r="D35" s="139" t="s">
        <v>32</v>
      </c>
      <c r="E35" s="31">
        <v>0.3333</v>
      </c>
      <c r="F35" s="189">
        <v>0</v>
      </c>
      <c r="G35" s="189">
        <v>0.3333</v>
      </c>
      <c r="H35" s="189"/>
      <c r="I35" s="189"/>
      <c r="J35" s="65"/>
      <c r="K35" s="54">
        <f>SUM(F35:J35)</f>
        <v>0.3333</v>
      </c>
      <c r="L35" s="24">
        <f>SUM(E35,G35:J35)</f>
        <v>0.6666</v>
      </c>
      <c r="M35" s="24">
        <f>SUM(E35:F35,H35:J35)</f>
        <v>0.3333</v>
      </c>
      <c r="N35" s="24">
        <f>SUM(E35:G35,I35:J35)</f>
        <v>0.6666</v>
      </c>
      <c r="O35" s="24">
        <f>SUM(E35:H35,J35)</f>
        <v>0.6666</v>
      </c>
      <c r="P35" s="24">
        <f>SUM(E35:I35)</f>
        <v>0.6666</v>
      </c>
      <c r="Q35" s="24">
        <f>MAX(K35:P35)</f>
        <v>0.6666</v>
      </c>
      <c r="R35" s="25">
        <f>COUNTBLANK(E35:J35)</f>
        <v>3</v>
      </c>
      <c r="S35" s="37">
        <f>IF(R35=0,Q35/5,Q35/(6-R35))</f>
        <v>0.22219999999999998</v>
      </c>
      <c r="T35" s="304">
        <v>6</v>
      </c>
    </row>
    <row r="36" spans="1:20" ht="22.5" customHeight="1" thickBot="1">
      <c r="A36" s="134" t="s">
        <v>45</v>
      </c>
      <c r="B36" s="2" t="s">
        <v>46</v>
      </c>
      <c r="C36" s="135">
        <v>4</v>
      </c>
      <c r="D36" s="139" t="s">
        <v>47</v>
      </c>
      <c r="E36" s="31">
        <v>0.0933</v>
      </c>
      <c r="F36" s="189">
        <v>0.4667</v>
      </c>
      <c r="G36" s="189">
        <v>0</v>
      </c>
      <c r="H36" s="189"/>
      <c r="I36" s="189"/>
      <c r="J36" s="65"/>
      <c r="K36" s="54">
        <f>SUM(F36:J36)</f>
        <v>0.4667</v>
      </c>
      <c r="L36" s="24">
        <f>SUM(E36,G36:J36)</f>
        <v>0.0933</v>
      </c>
      <c r="M36" s="24">
        <f>SUM(E36:F36,H36:J36)</f>
        <v>0.56</v>
      </c>
      <c r="N36" s="24">
        <f>SUM(E36:G36,I36:J36)</f>
        <v>0.56</v>
      </c>
      <c r="O36" s="24">
        <f>SUM(E36:H36,J36)</f>
        <v>0.56</v>
      </c>
      <c r="P36" s="24">
        <f>SUM(E36:I36)</f>
        <v>0.56</v>
      </c>
      <c r="Q36" s="24">
        <f>MAX(K36:P36)</f>
        <v>0.56</v>
      </c>
      <c r="R36" s="25">
        <f>COUNTBLANK(E36:J36)</f>
        <v>3</v>
      </c>
      <c r="S36" s="37">
        <f>IF(R36=0,Q36/5,Q36/(6-R36))</f>
        <v>0.18666666666666668</v>
      </c>
      <c r="T36" s="304">
        <v>7</v>
      </c>
    </row>
    <row r="37" spans="1:20" ht="22.5" customHeight="1" thickBot="1">
      <c r="A37" s="97" t="s">
        <v>76</v>
      </c>
      <c r="B37" s="3" t="s">
        <v>77</v>
      </c>
      <c r="C37" s="136">
        <v>3</v>
      </c>
      <c r="D37" s="140" t="s">
        <v>55</v>
      </c>
      <c r="E37" s="31">
        <v>0</v>
      </c>
      <c r="F37" s="189">
        <v>0.3</v>
      </c>
      <c r="G37" s="189">
        <v>0.0267</v>
      </c>
      <c r="H37" s="189"/>
      <c r="I37" s="189"/>
      <c r="J37" s="65"/>
      <c r="K37" s="54">
        <f>SUM(F37:J37)</f>
        <v>0.3267</v>
      </c>
      <c r="L37" s="24">
        <f>SUM(E37,G37:J37)</f>
        <v>0.0267</v>
      </c>
      <c r="M37" s="24">
        <f>SUM(E37:F37,H37:J37)</f>
        <v>0.3</v>
      </c>
      <c r="N37" s="24">
        <f>SUM(E37:G37,I37:J37)</f>
        <v>0.3267</v>
      </c>
      <c r="O37" s="24">
        <f>SUM(E37:H37,J37)</f>
        <v>0.3267</v>
      </c>
      <c r="P37" s="24">
        <f>SUM(E37:I37)</f>
        <v>0.3267</v>
      </c>
      <c r="Q37" s="24">
        <f>MAX(K37:P37)</f>
        <v>0.3267</v>
      </c>
      <c r="R37" s="25">
        <f>COUNTBLANK(E37:J37)</f>
        <v>3</v>
      </c>
      <c r="S37" s="37">
        <f>IF(R37=0,Q37/5,Q37/(6-R37))</f>
        <v>0.1089</v>
      </c>
      <c r="T37" s="304">
        <v>8</v>
      </c>
    </row>
    <row r="38" spans="1:20" ht="22.5" customHeight="1" thickBot="1">
      <c r="A38" s="134" t="s">
        <v>53</v>
      </c>
      <c r="B38" s="2" t="s">
        <v>54</v>
      </c>
      <c r="C38" s="135">
        <v>3</v>
      </c>
      <c r="D38" s="139" t="s">
        <v>55</v>
      </c>
      <c r="E38" s="31">
        <v>0.0667</v>
      </c>
      <c r="F38" s="189">
        <v>0.0933</v>
      </c>
      <c r="G38" s="189">
        <v>0.1333</v>
      </c>
      <c r="H38" s="189"/>
      <c r="I38" s="189"/>
      <c r="J38" s="65"/>
      <c r="K38" s="54">
        <f>SUM(F38:J38)</f>
        <v>0.2266</v>
      </c>
      <c r="L38" s="24">
        <f>SUM(E38,G38:J38)</f>
        <v>0.2</v>
      </c>
      <c r="M38" s="24">
        <f>SUM(E38:F38,H38:J38)</f>
        <v>0.15999999999999998</v>
      </c>
      <c r="N38" s="24">
        <f>SUM(E38:G38,I38:J38)</f>
        <v>0.2933</v>
      </c>
      <c r="O38" s="24">
        <f>SUM(E38:H38,J38)</f>
        <v>0.2933</v>
      </c>
      <c r="P38" s="24">
        <f>SUM(E38:I38)</f>
        <v>0.2933</v>
      </c>
      <c r="Q38" s="24">
        <f>MAX(K38:P38)</f>
        <v>0.2933</v>
      </c>
      <c r="R38" s="25">
        <f>COUNTBLANK(E38:J38)</f>
        <v>3</v>
      </c>
      <c r="S38" s="37">
        <f>IF(R38=0,Q38/5,Q38/(6-R38))</f>
        <v>0.09776666666666667</v>
      </c>
      <c r="T38" s="304">
        <v>9</v>
      </c>
    </row>
    <row r="39" spans="1:20" ht="22.5" customHeight="1" thickBot="1">
      <c r="A39" s="154" t="s">
        <v>48</v>
      </c>
      <c r="B39" s="1" t="s">
        <v>49</v>
      </c>
      <c r="C39" s="155">
        <v>3</v>
      </c>
      <c r="D39" s="157" t="s">
        <v>50</v>
      </c>
      <c r="E39" s="31">
        <v>0.0667</v>
      </c>
      <c r="F39" s="189">
        <v>0.1933</v>
      </c>
      <c r="G39" s="189">
        <v>0</v>
      </c>
      <c r="H39" s="189"/>
      <c r="I39" s="189"/>
      <c r="J39" s="65"/>
      <c r="K39" s="54">
        <f>SUM(F39:J39)</f>
        <v>0.1933</v>
      </c>
      <c r="L39" s="24">
        <f>SUM(E39,G39:J39)</f>
        <v>0.0667</v>
      </c>
      <c r="M39" s="24">
        <f>SUM(E39:F39,H39:J39)</f>
        <v>0.26</v>
      </c>
      <c r="N39" s="24">
        <f>SUM(E39:G39,I39:J39)</f>
        <v>0.26</v>
      </c>
      <c r="O39" s="24">
        <f>SUM(E39:H39,J39)</f>
        <v>0.26</v>
      </c>
      <c r="P39" s="24">
        <f>SUM(E39:I39)</f>
        <v>0.26</v>
      </c>
      <c r="Q39" s="24">
        <f>MAX(K39:P39)</f>
        <v>0.26</v>
      </c>
      <c r="R39" s="25">
        <f>COUNTBLANK(E39:J39)</f>
        <v>3</v>
      </c>
      <c r="S39" s="37">
        <f>IF(R39=0,Q39/5,Q39/(6-R39))</f>
        <v>0.08666666666666667</v>
      </c>
      <c r="T39" s="304">
        <v>10</v>
      </c>
    </row>
    <row r="40" spans="1:20" ht="22.5" customHeight="1" thickBot="1">
      <c r="A40" s="134" t="s">
        <v>128</v>
      </c>
      <c r="B40" s="2" t="s">
        <v>129</v>
      </c>
      <c r="C40" s="135">
        <v>3</v>
      </c>
      <c r="D40" s="139" t="s">
        <v>55</v>
      </c>
      <c r="E40" s="31">
        <v>0</v>
      </c>
      <c r="F40" s="189">
        <v>0.24</v>
      </c>
      <c r="G40" s="189">
        <v>0</v>
      </c>
      <c r="H40" s="189"/>
      <c r="I40" s="189"/>
      <c r="J40" s="65"/>
      <c r="K40" s="54">
        <f>SUM(F40:J40)</f>
        <v>0.24</v>
      </c>
      <c r="L40" s="24">
        <f>SUM(E40,G40:J40)</f>
        <v>0</v>
      </c>
      <c r="M40" s="24">
        <f>SUM(E40:F40,H40:J40)</f>
        <v>0.24</v>
      </c>
      <c r="N40" s="24">
        <f>SUM(E40:G40,I40:J40)</f>
        <v>0.24</v>
      </c>
      <c r="O40" s="24">
        <f>SUM(E40:H40,J40)</f>
        <v>0.24</v>
      </c>
      <c r="P40" s="24">
        <f>SUM(E40:I40)</f>
        <v>0.24</v>
      </c>
      <c r="Q40" s="24">
        <f>MAX(K40:P40)</f>
        <v>0.24</v>
      </c>
      <c r="R40" s="25">
        <f>COUNTBLANK(E40:J40)</f>
        <v>3</v>
      </c>
      <c r="S40" s="37">
        <f>IF(R40=0,Q40/5,Q40/(6-R40))</f>
        <v>0.08</v>
      </c>
      <c r="T40" s="304">
        <v>11</v>
      </c>
    </row>
    <row r="41" spans="1:20" ht="22.5" customHeight="1" thickBot="1">
      <c r="A41" s="134" t="s">
        <v>73</v>
      </c>
      <c r="B41" s="2" t="s">
        <v>74</v>
      </c>
      <c r="C41" s="135">
        <v>3</v>
      </c>
      <c r="D41" s="139" t="s">
        <v>55</v>
      </c>
      <c r="E41" s="31">
        <v>0</v>
      </c>
      <c r="F41" s="189">
        <v>0.0667</v>
      </c>
      <c r="G41" s="189">
        <v>0</v>
      </c>
      <c r="H41" s="189"/>
      <c r="I41" s="189"/>
      <c r="J41" s="65"/>
      <c r="K41" s="54">
        <f>SUM(F41:J41)</f>
        <v>0.0667</v>
      </c>
      <c r="L41" s="24">
        <f>SUM(E41,G41:J41)</f>
        <v>0</v>
      </c>
      <c r="M41" s="24">
        <f>SUM(E41:F41,H41:J41)</f>
        <v>0.0667</v>
      </c>
      <c r="N41" s="24">
        <f>SUM(E41:G41,I41:J41)</f>
        <v>0.0667</v>
      </c>
      <c r="O41" s="24">
        <f>SUM(E41:H41,J41)</f>
        <v>0.0667</v>
      </c>
      <c r="P41" s="24">
        <f>SUM(E41:I41)</f>
        <v>0.0667</v>
      </c>
      <c r="Q41" s="24">
        <f>MAX(K41:P41)</f>
        <v>0.0667</v>
      </c>
      <c r="R41" s="25">
        <f>COUNTBLANK(E41:J41)</f>
        <v>3</v>
      </c>
      <c r="S41" s="37">
        <f>IF(R41=0,Q41/5,Q41/(6-R41))</f>
        <v>0.02223333333333333</v>
      </c>
      <c r="T41" s="304">
        <v>12</v>
      </c>
    </row>
    <row r="42" spans="1:20" ht="22.5" customHeight="1" thickBot="1">
      <c r="A42" s="134" t="s">
        <v>58</v>
      </c>
      <c r="B42" s="2" t="s">
        <v>59</v>
      </c>
      <c r="C42" s="135">
        <v>4</v>
      </c>
      <c r="D42" s="139" t="s">
        <v>55</v>
      </c>
      <c r="E42" s="31">
        <v>0.0667</v>
      </c>
      <c r="F42" s="189">
        <v>0</v>
      </c>
      <c r="G42" s="189">
        <v>0</v>
      </c>
      <c r="H42" s="189"/>
      <c r="I42" s="189"/>
      <c r="J42" s="65"/>
      <c r="K42" s="54">
        <f>SUM(F42:J42)</f>
        <v>0</v>
      </c>
      <c r="L42" s="24">
        <f>SUM(E42,G42:J42)</f>
        <v>0.0667</v>
      </c>
      <c r="M42" s="24">
        <f>SUM(E42:F42,H42:J42)</f>
        <v>0.0667</v>
      </c>
      <c r="N42" s="24">
        <f>SUM(E42:G42,I42:J42)</f>
        <v>0.0667</v>
      </c>
      <c r="O42" s="24">
        <f>SUM(E42:H42,J42)</f>
        <v>0.0667</v>
      </c>
      <c r="P42" s="24">
        <f>SUM(E42:I42)</f>
        <v>0.0667</v>
      </c>
      <c r="Q42" s="24">
        <f>MAX(K42:P42)</f>
        <v>0.0667</v>
      </c>
      <c r="R42" s="25">
        <f>COUNTBLANK(E42:J42)</f>
        <v>3</v>
      </c>
      <c r="S42" s="37">
        <f>IF(R42=0,Q42/5,Q42/(6-R42))</f>
        <v>0.02223333333333333</v>
      </c>
      <c r="T42" s="304">
        <v>12</v>
      </c>
    </row>
    <row r="43" spans="1:20" ht="22.5" customHeight="1" thickBot="1">
      <c r="A43" s="134" t="s">
        <v>62</v>
      </c>
      <c r="B43" s="2" t="s">
        <v>63</v>
      </c>
      <c r="C43" s="135">
        <v>4</v>
      </c>
      <c r="D43" s="139" t="s">
        <v>64</v>
      </c>
      <c r="E43" s="31">
        <v>0.0267</v>
      </c>
      <c r="F43" s="189">
        <v>0</v>
      </c>
      <c r="G43" s="189">
        <v>0</v>
      </c>
      <c r="H43" s="189"/>
      <c r="I43" s="189"/>
      <c r="J43" s="65"/>
      <c r="K43" s="54">
        <f>SUM(F43:J43)</f>
        <v>0</v>
      </c>
      <c r="L43" s="24">
        <f>SUM(E43,G43:J43)</f>
        <v>0.0267</v>
      </c>
      <c r="M43" s="24">
        <f>SUM(E43:F43,H43:J43)</f>
        <v>0.0267</v>
      </c>
      <c r="N43" s="24">
        <f>SUM(E43:G43,I43:J43)</f>
        <v>0.0267</v>
      </c>
      <c r="O43" s="24">
        <f>SUM(E43:H43,J43)</f>
        <v>0.0267</v>
      </c>
      <c r="P43" s="24">
        <f>SUM(E43:I43)</f>
        <v>0.0267</v>
      </c>
      <c r="Q43" s="24">
        <f>MAX(K43:P43)</f>
        <v>0.0267</v>
      </c>
      <c r="R43" s="25">
        <f>COUNTBLANK(E43:J43)</f>
        <v>3</v>
      </c>
      <c r="S43" s="37">
        <f>IF(R43=0,Q43/5,Q43/(6-R43))</f>
        <v>0.0089</v>
      </c>
      <c r="T43" s="304">
        <v>14</v>
      </c>
    </row>
    <row r="44" spans="1:20" ht="22.5" customHeight="1" thickBot="1">
      <c r="A44" s="38" t="s">
        <v>68</v>
      </c>
      <c r="B44" s="39" t="s">
        <v>69</v>
      </c>
      <c r="C44" s="40">
        <v>3</v>
      </c>
      <c r="D44" s="41" t="s">
        <v>47</v>
      </c>
      <c r="E44" s="31">
        <v>0</v>
      </c>
      <c r="F44" s="189">
        <v>0</v>
      </c>
      <c r="G44" s="189">
        <v>0</v>
      </c>
      <c r="H44" s="189"/>
      <c r="I44" s="189"/>
      <c r="J44" s="65"/>
      <c r="K44" s="54">
        <f>SUM(F44:J44)</f>
        <v>0</v>
      </c>
      <c r="L44" s="24">
        <f>SUM(E44,G44:J44)</f>
        <v>0</v>
      </c>
      <c r="M44" s="24">
        <f>SUM(E44:F44,H44:J44)</f>
        <v>0</v>
      </c>
      <c r="N44" s="24">
        <f>SUM(E44:G44,I44:J44)</f>
        <v>0</v>
      </c>
      <c r="O44" s="24">
        <f>SUM(E44:H44,J44)</f>
        <v>0</v>
      </c>
      <c r="P44" s="24">
        <f>SUM(E44:I44)</f>
        <v>0</v>
      </c>
      <c r="Q44" s="24">
        <f>MAX(K44:P44)</f>
        <v>0</v>
      </c>
      <c r="R44" s="25">
        <f>COUNTBLANK(E44:J44)</f>
        <v>3</v>
      </c>
      <c r="S44" s="37">
        <f>IF(R44=0,Q44/5,Q44/(6-R44))</f>
        <v>0</v>
      </c>
      <c r="T44" s="304">
        <v>15</v>
      </c>
    </row>
    <row r="45" spans="1:20" ht="22.5" customHeight="1" hidden="1" thickBot="1">
      <c r="A45" s="38"/>
      <c r="B45" s="39"/>
      <c r="C45" s="40"/>
      <c r="D45" s="41"/>
      <c r="E45" s="31"/>
      <c r="F45" s="189"/>
      <c r="G45" s="189"/>
      <c r="H45" s="189"/>
      <c r="I45" s="189"/>
      <c r="J45" s="65"/>
      <c r="K45" s="54">
        <f>SUM(F45:J45)</f>
        <v>0</v>
      </c>
      <c r="L45" s="24">
        <f>SUM(E45,G45:J45)</f>
        <v>0</v>
      </c>
      <c r="M45" s="24">
        <f>SUM(E45:F45,H45:J45)</f>
        <v>0</v>
      </c>
      <c r="N45" s="24">
        <f>SUM(E45:G45,I45:J45)</f>
        <v>0</v>
      </c>
      <c r="O45" s="24">
        <f>SUM(E45:H45,J45)</f>
        <v>0</v>
      </c>
      <c r="P45" s="24">
        <f>SUM(E45:I45)</f>
        <v>0</v>
      </c>
      <c r="Q45" s="24">
        <f>MAX(K45:P45)</f>
        <v>0</v>
      </c>
      <c r="R45" s="25">
        <f>COUNTBLANK(E45:J45)</f>
        <v>6</v>
      </c>
      <c r="S45" s="37" t="e">
        <f>IF(R45=0,Q45/5,Q45/(6-R45))</f>
        <v>#DIV/0!</v>
      </c>
      <c r="T45" s="304"/>
    </row>
    <row r="46" spans="1:20" ht="22.5" customHeight="1" hidden="1" thickBot="1">
      <c r="A46" s="38"/>
      <c r="B46" s="39"/>
      <c r="C46" s="40"/>
      <c r="D46" s="41"/>
      <c r="E46" s="31"/>
      <c r="F46" s="189"/>
      <c r="G46" s="189"/>
      <c r="H46" s="189"/>
      <c r="I46" s="189"/>
      <c r="J46" s="65"/>
      <c r="K46" s="54">
        <f>SUM(F46:J46)</f>
        <v>0</v>
      </c>
      <c r="L46" s="24">
        <f>SUM(E46,G46:J46)</f>
        <v>0</v>
      </c>
      <c r="M46" s="24">
        <f>SUM(E46:F46,H46:J46)</f>
        <v>0</v>
      </c>
      <c r="N46" s="24">
        <f>SUM(E46:G46,I46:J46)</f>
        <v>0</v>
      </c>
      <c r="O46" s="24">
        <f>SUM(E46:H46,J46)</f>
        <v>0</v>
      </c>
      <c r="P46" s="24">
        <f>SUM(E46:I46)</f>
        <v>0</v>
      </c>
      <c r="Q46" s="24">
        <f>MAX(K46:P46)</f>
        <v>0</v>
      </c>
      <c r="R46" s="25">
        <f>COUNTBLANK(E46:J46)</f>
        <v>6</v>
      </c>
      <c r="S46" s="37" t="e">
        <f>IF(R46=0,Q46/5,Q46/(6-R46))</f>
        <v>#DIV/0!</v>
      </c>
      <c r="T46" s="304"/>
    </row>
    <row r="47" spans="1:20" ht="22.5" customHeight="1" hidden="1" thickBot="1">
      <c r="A47" s="66"/>
      <c r="B47" s="67"/>
      <c r="C47" s="68"/>
      <c r="D47" s="69"/>
      <c r="E47" s="191"/>
      <c r="F47" s="187"/>
      <c r="G47" s="187"/>
      <c r="H47" s="187"/>
      <c r="I47" s="187"/>
      <c r="J47" s="70"/>
      <c r="K47" s="54">
        <f>SUM(F47:J47)</f>
        <v>0</v>
      </c>
      <c r="L47" s="24">
        <f>SUM(E47,G47:J47)</f>
        <v>0</v>
      </c>
      <c r="M47" s="24">
        <f>SUM(E47:F47,H47:J47)</f>
        <v>0</v>
      </c>
      <c r="N47" s="24">
        <f>SUM(E47:G47,I47:J47)</f>
        <v>0</v>
      </c>
      <c r="O47" s="24">
        <f>SUM(E47:H47,J47)</f>
        <v>0</v>
      </c>
      <c r="P47" s="24">
        <f>SUM(E47:I47)</f>
        <v>0</v>
      </c>
      <c r="Q47" s="24">
        <f>MAX(K47:P47)</f>
        <v>0</v>
      </c>
      <c r="R47" s="25">
        <f>COUNTBLANK(E47:J47)</f>
        <v>6</v>
      </c>
      <c r="S47" s="49" t="e">
        <f>IF(R47=0,Q47/5,Q47/(6-R47))</f>
        <v>#DIV/0!</v>
      </c>
      <c r="T47" s="314"/>
    </row>
    <row r="48" spans="1:20" ht="13.5" hidden="1" thickBo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22.5" customHeight="1" hidden="1">
      <c r="A49" s="27"/>
      <c r="B49" s="28"/>
      <c r="C49" s="29"/>
      <c r="D49" s="55"/>
      <c r="E49" s="71"/>
      <c r="F49" s="72"/>
      <c r="G49" s="72"/>
      <c r="H49" s="72"/>
      <c r="I49" s="72"/>
      <c r="J49" s="73"/>
      <c r="K49" s="57">
        <f>SUM(F49:J49)</f>
        <v>0</v>
      </c>
      <c r="L49" s="35">
        <f>SUM(E49,G49:J49)</f>
        <v>0</v>
      </c>
      <c r="M49" s="35">
        <f>SUM(E49:F49,H49:J49)</f>
        <v>0</v>
      </c>
      <c r="N49" s="35">
        <f>SUM(E49:G49,I49:J49)</f>
        <v>0</v>
      </c>
      <c r="O49" s="35">
        <f>SUM(E49:H49,J49)</f>
        <v>0</v>
      </c>
      <c r="P49" s="35">
        <f>SUM(E49:I49)</f>
        <v>0</v>
      </c>
      <c r="Q49" s="35">
        <f>MAX(K49:P49)</f>
        <v>0</v>
      </c>
      <c r="R49" s="36">
        <f>COUNTBLANK(E49:J49)</f>
        <v>6</v>
      </c>
      <c r="S49" s="37" t="e">
        <f>IF(R49=0,Q49/5,Q49/(6-R49))</f>
        <v>#DIV/0!</v>
      </c>
      <c r="T49" s="74"/>
    </row>
    <row r="50" spans="1:20" ht="22.5" customHeight="1" hidden="1">
      <c r="A50" s="27"/>
      <c r="B50" s="28"/>
      <c r="C50" s="29"/>
      <c r="D50" s="55"/>
      <c r="E50" s="75"/>
      <c r="F50" s="32"/>
      <c r="G50" s="32"/>
      <c r="H50" s="32"/>
      <c r="I50" s="32"/>
      <c r="J50" s="65"/>
      <c r="K50" s="57">
        <f>SUM(F50:J50)</f>
        <v>0</v>
      </c>
      <c r="L50" s="35">
        <f>SUM(E50,G50:J50)</f>
        <v>0</v>
      </c>
      <c r="M50" s="35">
        <f>SUM(E50:F50,H50:J50)</f>
        <v>0</v>
      </c>
      <c r="N50" s="35">
        <f>SUM(E50:G50,I50:J50)</f>
        <v>0</v>
      </c>
      <c r="O50" s="35">
        <f>SUM(E50:H50,J50)</f>
        <v>0</v>
      </c>
      <c r="P50" s="35">
        <f>SUM(E50:I50)</f>
        <v>0</v>
      </c>
      <c r="Q50" s="35">
        <f>MAX(K50:P50)</f>
        <v>0</v>
      </c>
      <c r="R50" s="36">
        <f>COUNTBLANK(E50:J50)</f>
        <v>6</v>
      </c>
      <c r="S50" s="37" t="e">
        <f>IF(R50=0,Q50/5,Q50/(6-R50))</f>
        <v>#DIV/0!</v>
      </c>
      <c r="T50" s="74"/>
    </row>
    <row r="51" spans="1:20" ht="22.5" customHeight="1" hidden="1">
      <c r="A51" s="76"/>
      <c r="B51" s="77"/>
      <c r="C51" s="78"/>
      <c r="D51" s="79"/>
      <c r="E51" s="80"/>
      <c r="F51" s="81"/>
      <c r="G51" s="81"/>
      <c r="H51" s="81"/>
      <c r="I51" s="81"/>
      <c r="J51" s="82"/>
      <c r="K51" s="57">
        <f>SUM(F51:J51)</f>
        <v>0</v>
      </c>
      <c r="L51" s="35">
        <f>SUM(E51,G51:J51)</f>
        <v>0</v>
      </c>
      <c r="M51" s="35">
        <f>SUM(E51:F51,H51:J51)</f>
        <v>0</v>
      </c>
      <c r="N51" s="35">
        <f>SUM(E51:G51,I51:J51)</f>
        <v>0</v>
      </c>
      <c r="O51" s="35">
        <f>SUM(E51:H51,J51)</f>
        <v>0</v>
      </c>
      <c r="P51" s="35">
        <f>SUM(E51:I51)</f>
        <v>0</v>
      </c>
      <c r="Q51" s="35">
        <f>MAX(K51:P51)</f>
        <v>0</v>
      </c>
      <c r="R51" s="36">
        <f>COUNTBLANK(E51:J51)</f>
        <v>6</v>
      </c>
      <c r="S51" s="37" t="e">
        <f>IF(R51=0,Q51/5,Q51/(6-R51))</f>
        <v>#DIV/0!</v>
      </c>
      <c r="T51" s="83"/>
    </row>
    <row r="52" spans="1:19" ht="33" customHeight="1" thickBot="1">
      <c r="A52" s="374" t="s">
        <v>131</v>
      </c>
      <c r="B52" s="375"/>
      <c r="C52" s="375"/>
      <c r="D52" s="375"/>
      <c r="E52" s="376"/>
      <c r="F52" s="376"/>
      <c r="G52" s="376"/>
      <c r="H52" s="376"/>
      <c r="I52" s="376"/>
      <c r="J52" s="376"/>
      <c r="K52" s="375"/>
      <c r="L52" s="375"/>
      <c r="M52" s="375"/>
      <c r="N52" s="375"/>
      <c r="O52" s="375"/>
      <c r="P52" s="375"/>
      <c r="Q52" s="375"/>
      <c r="R52" s="375"/>
      <c r="S52" s="377"/>
    </row>
    <row r="53" spans="1:19" ht="34.5" thickBot="1">
      <c r="A53" s="175" t="s">
        <v>0</v>
      </c>
      <c r="B53" s="173" t="s">
        <v>1</v>
      </c>
      <c r="C53" s="174" t="s">
        <v>2</v>
      </c>
      <c r="D53" s="341" t="s">
        <v>3</v>
      </c>
      <c r="E53" s="311" t="s">
        <v>98</v>
      </c>
      <c r="F53" s="312" t="s">
        <v>99</v>
      </c>
      <c r="G53" s="312" t="s">
        <v>100</v>
      </c>
      <c r="H53" s="312" t="s">
        <v>101</v>
      </c>
      <c r="I53" s="312" t="s">
        <v>102</v>
      </c>
      <c r="J53" s="313" t="s">
        <v>103</v>
      </c>
      <c r="K53" s="15" t="s">
        <v>104</v>
      </c>
      <c r="L53" s="15" t="s">
        <v>105</v>
      </c>
      <c r="M53" s="15" t="s">
        <v>106</v>
      </c>
      <c r="N53" s="15" t="s">
        <v>107</v>
      </c>
      <c r="O53" s="15" t="s">
        <v>108</v>
      </c>
      <c r="P53" s="15" t="s">
        <v>109</v>
      </c>
      <c r="Q53" s="16" t="s">
        <v>110</v>
      </c>
      <c r="R53" s="16" t="s">
        <v>111</v>
      </c>
      <c r="S53" s="89" t="s">
        <v>112</v>
      </c>
    </row>
    <row r="54" spans="1:19" ht="22.5" customHeight="1" thickBot="1">
      <c r="A54" s="18" t="s">
        <v>22</v>
      </c>
      <c r="B54" s="19" t="s">
        <v>78</v>
      </c>
      <c r="C54" s="20">
        <v>2</v>
      </c>
      <c r="D54" s="177" t="s">
        <v>27</v>
      </c>
      <c r="E54" s="297">
        <v>0.9333</v>
      </c>
      <c r="F54" s="298">
        <v>1</v>
      </c>
      <c r="G54" s="298">
        <v>1</v>
      </c>
      <c r="H54" s="298"/>
      <c r="I54" s="298"/>
      <c r="J54" s="172"/>
      <c r="K54" s="54">
        <f>SUM(F54:J54)</f>
        <v>2</v>
      </c>
      <c r="L54" s="24">
        <f>SUM(E54,G54:J54)</f>
        <v>1.9333</v>
      </c>
      <c r="M54" s="24">
        <f>SUM(E54:F54,H54:J54)</f>
        <v>1.9333</v>
      </c>
      <c r="N54" s="24">
        <f>SUM(E54:G54,I54:J54)</f>
        <v>2.9333</v>
      </c>
      <c r="O54" s="24">
        <f>SUM(E54:H54,J54)</f>
        <v>2.9333</v>
      </c>
      <c r="P54" s="24">
        <f>SUM(E54:I54)</f>
        <v>2.9333</v>
      </c>
      <c r="Q54" s="24">
        <f>MAX(K54:P54)</f>
        <v>2.9333</v>
      </c>
      <c r="R54" s="25">
        <f>COUNTBLANK(E54:J54)</f>
        <v>3</v>
      </c>
      <c r="S54" s="26">
        <f>IF(R54=0,Q54/5,Q54/(6-R54))</f>
        <v>0.9777666666666667</v>
      </c>
    </row>
    <row r="55" spans="1:19" ht="22.5" customHeight="1" thickBot="1">
      <c r="A55" s="38" t="s">
        <v>19</v>
      </c>
      <c r="B55" s="39" t="s">
        <v>80</v>
      </c>
      <c r="C55" s="40">
        <v>2</v>
      </c>
      <c r="D55" s="58" t="s">
        <v>27</v>
      </c>
      <c r="E55" s="297">
        <v>0.7</v>
      </c>
      <c r="F55" s="298">
        <v>0.6667</v>
      </c>
      <c r="G55" s="298">
        <v>0.36</v>
      </c>
      <c r="H55" s="298"/>
      <c r="I55" s="298"/>
      <c r="J55" s="172"/>
      <c r="K55" s="54">
        <f>SUM(F55:J55)</f>
        <v>1.0267</v>
      </c>
      <c r="L55" s="24">
        <f>SUM(E55,G55:J55)</f>
        <v>1.06</v>
      </c>
      <c r="M55" s="24">
        <f>SUM(E55:F55,H55:J55)</f>
        <v>1.3666999999999998</v>
      </c>
      <c r="N55" s="24">
        <f>SUM(E55:G55,I55:J55)</f>
        <v>1.7266999999999997</v>
      </c>
      <c r="O55" s="24">
        <f>SUM(E55:H55,J55)</f>
        <v>1.7266999999999997</v>
      </c>
      <c r="P55" s="24">
        <f>SUM(E55:I55)</f>
        <v>1.7266999999999997</v>
      </c>
      <c r="Q55" s="24">
        <f>MAX(K55:P55)</f>
        <v>1.7266999999999997</v>
      </c>
      <c r="R55" s="25">
        <f>COUNTBLANK(E55:J55)</f>
        <v>3</v>
      </c>
      <c r="S55" s="37">
        <f>IF(R55=0,Q55/5,Q55/(6-R55))</f>
        <v>0.5755666666666666</v>
      </c>
    </row>
    <row r="56" spans="1:19" ht="22.5" customHeight="1" thickBot="1">
      <c r="A56" s="38" t="s">
        <v>45</v>
      </c>
      <c r="B56" s="39" t="s">
        <v>79</v>
      </c>
      <c r="C56" s="40">
        <v>2</v>
      </c>
      <c r="D56" s="58" t="s">
        <v>27</v>
      </c>
      <c r="E56" s="299">
        <v>0.7333</v>
      </c>
      <c r="F56" s="189">
        <v>0.48</v>
      </c>
      <c r="G56" s="189">
        <v>0.5</v>
      </c>
      <c r="H56" s="189"/>
      <c r="I56" s="189"/>
      <c r="J56" s="166"/>
      <c r="K56" s="54">
        <f>SUM(F56:J56)</f>
        <v>0.98</v>
      </c>
      <c r="L56" s="24">
        <f>SUM(E56,G56:J56)</f>
        <v>1.2332999999999998</v>
      </c>
      <c r="M56" s="24">
        <f>SUM(E56:F56,H56:J56)</f>
        <v>1.2132999999999998</v>
      </c>
      <c r="N56" s="24">
        <f>SUM(E56:G56,I56:J56)</f>
        <v>1.7132999999999998</v>
      </c>
      <c r="O56" s="24">
        <f>SUM(E56:H56,J56)</f>
        <v>1.7132999999999998</v>
      </c>
      <c r="P56" s="24">
        <f>SUM(E56:I56)</f>
        <v>1.7132999999999998</v>
      </c>
      <c r="Q56" s="24">
        <f>MAX(K56:P56)</f>
        <v>1.7132999999999998</v>
      </c>
      <c r="R56" s="25">
        <f>COUNTBLANK(E56:J56)</f>
        <v>3</v>
      </c>
      <c r="S56" s="37">
        <f>IF(R56=0,Q56/5,Q56/(6-R56))</f>
        <v>0.5710999999999999</v>
      </c>
    </row>
    <row r="57" spans="1:19" ht="22.5" customHeight="1" thickBot="1">
      <c r="A57" s="59" t="s">
        <v>81</v>
      </c>
      <c r="B57" s="60" t="s">
        <v>49</v>
      </c>
      <c r="C57" s="61">
        <v>8</v>
      </c>
      <c r="D57" s="62" t="s">
        <v>82</v>
      </c>
      <c r="E57" s="300">
        <v>0.2733</v>
      </c>
      <c r="F57" s="190">
        <v>0.72</v>
      </c>
      <c r="G57" s="190">
        <v>0.6667</v>
      </c>
      <c r="H57" s="190"/>
      <c r="I57" s="190"/>
      <c r="J57" s="167"/>
      <c r="K57" s="54">
        <f>SUM(F57:J57)</f>
        <v>1.3866999999999998</v>
      </c>
      <c r="L57" s="24">
        <f>SUM(E57,G57:J57)</f>
        <v>0.94</v>
      </c>
      <c r="M57" s="24">
        <f>SUM(E57:F57,H57:J57)</f>
        <v>0.9933</v>
      </c>
      <c r="N57" s="24">
        <f>SUM(E57:G57,I57:J57)</f>
        <v>1.66</v>
      </c>
      <c r="O57" s="24">
        <f>SUM(E57:H57,J57)</f>
        <v>1.66</v>
      </c>
      <c r="P57" s="24">
        <f>SUM(E57:I57)</f>
        <v>1.66</v>
      </c>
      <c r="Q57" s="24">
        <f>MAX(K57:P57)</f>
        <v>1.66</v>
      </c>
      <c r="R57" s="25">
        <f>COUNTBLANK(E57:J57)</f>
        <v>3</v>
      </c>
      <c r="S57" s="49">
        <f>IF(R57=0,Q57/5,Q57/(6-R57))</f>
        <v>0.5533333333333333</v>
      </c>
    </row>
  </sheetData>
  <sheetProtection/>
  <mergeCells count="4">
    <mergeCell ref="A1:T1"/>
    <mergeCell ref="A17:T17"/>
    <mergeCell ref="A28:T28"/>
    <mergeCell ref="A52:S52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selection activeCell="F2" sqref="F2"/>
    </sheetView>
  </sheetViews>
  <sheetFormatPr defaultColWidth="9.140625" defaultRowHeight="12.75"/>
  <cols>
    <col min="1" max="1" width="7.7109375" style="86" customWidth="1"/>
    <col min="2" max="2" width="9.7109375" style="86" customWidth="1"/>
    <col min="3" max="3" width="4.140625" style="86" customWidth="1"/>
    <col min="4" max="4" width="12.421875" style="86" customWidth="1"/>
    <col min="5" max="5" width="8.28125" style="86" customWidth="1"/>
    <col min="6" max="6" width="8.421875" style="86" customWidth="1"/>
    <col min="7" max="7" width="8.57421875" style="86" customWidth="1"/>
    <col min="8" max="8" width="8.140625" style="86" customWidth="1"/>
    <col min="9" max="9" width="9.140625" style="86" customWidth="1"/>
    <col min="10" max="10" width="8.421875" style="86" customWidth="1"/>
    <col min="11" max="15" width="4.00390625" style="86" customWidth="1"/>
    <col min="16" max="16" width="10.28125" style="125" customWidth="1"/>
    <col min="17" max="17" width="9.57421875" style="125" customWidth="1"/>
    <col min="18" max="18" width="10.00390625" style="125" customWidth="1"/>
    <col min="19" max="19" width="10.8515625" style="125" customWidth="1"/>
    <col min="20" max="16384" width="9.140625" style="86" customWidth="1"/>
  </cols>
  <sheetData>
    <row r="1" spans="1:21" ht="38.25" customHeight="1" thickBot="1">
      <c r="A1" s="378" t="s">
        <v>135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80"/>
      <c r="S1" s="84"/>
      <c r="T1" s="84"/>
      <c r="U1" s="85"/>
    </row>
    <row r="2" spans="1:19" ht="51" customHeight="1" thickBot="1">
      <c r="A2" s="175" t="s">
        <v>0</v>
      </c>
      <c r="B2" s="173" t="s">
        <v>1</v>
      </c>
      <c r="C2" s="257" t="s">
        <v>2</v>
      </c>
      <c r="D2" s="270" t="s">
        <v>3</v>
      </c>
      <c r="E2" s="270" t="s">
        <v>4</v>
      </c>
      <c r="F2" s="269" t="s">
        <v>5</v>
      </c>
      <c r="G2" s="269" t="s">
        <v>6</v>
      </c>
      <c r="H2" s="271" t="s">
        <v>7</v>
      </c>
      <c r="I2" s="272" t="s">
        <v>8</v>
      </c>
      <c r="J2" s="273" t="s">
        <v>9</v>
      </c>
      <c r="K2" s="319" t="s">
        <v>10</v>
      </c>
      <c r="L2" s="319" t="s">
        <v>11</v>
      </c>
      <c r="M2" s="319" t="s">
        <v>12</v>
      </c>
      <c r="N2" s="319" t="s">
        <v>13</v>
      </c>
      <c r="O2" s="258" t="s">
        <v>14</v>
      </c>
      <c r="P2" s="265" t="s">
        <v>15</v>
      </c>
      <c r="Q2" s="266" t="s">
        <v>114</v>
      </c>
      <c r="R2" s="113" t="s">
        <v>17</v>
      </c>
      <c r="S2" s="17"/>
    </row>
    <row r="3" spans="1:19" ht="25.5" customHeight="1">
      <c r="A3" s="154" t="s">
        <v>19</v>
      </c>
      <c r="B3" s="1" t="s">
        <v>20</v>
      </c>
      <c r="C3" s="155">
        <v>3</v>
      </c>
      <c r="D3" s="252" t="s">
        <v>21</v>
      </c>
      <c r="E3" s="252" t="s">
        <v>22</v>
      </c>
      <c r="F3" s="179" t="s">
        <v>23</v>
      </c>
      <c r="G3" s="179" t="s">
        <v>24</v>
      </c>
      <c r="H3" s="234" t="s">
        <v>24</v>
      </c>
      <c r="I3" s="178" t="s">
        <v>19</v>
      </c>
      <c r="J3" s="180" t="s">
        <v>20</v>
      </c>
      <c r="K3" s="159">
        <v>0</v>
      </c>
      <c r="L3" s="8">
        <v>40</v>
      </c>
      <c r="M3" s="8">
        <v>60</v>
      </c>
      <c r="N3" s="8">
        <v>80</v>
      </c>
      <c r="O3" s="267">
        <v>100</v>
      </c>
      <c r="P3" s="268">
        <f aca="true" t="shared" si="0" ref="P3:P14">SUM(K3:N3)</f>
        <v>180</v>
      </c>
      <c r="Q3" s="263">
        <f aca="true" t="shared" si="1" ref="Q3:Q14">P3*100/200/100</f>
        <v>0.9</v>
      </c>
      <c r="R3" s="264">
        <v>1</v>
      </c>
      <c r="S3" s="92"/>
    </row>
    <row r="4" spans="1:19" ht="25.5" customHeight="1">
      <c r="A4" s="134" t="s">
        <v>25</v>
      </c>
      <c r="B4" s="2" t="s">
        <v>26</v>
      </c>
      <c r="C4" s="135">
        <v>3</v>
      </c>
      <c r="D4" s="129" t="s">
        <v>27</v>
      </c>
      <c r="E4" s="129" t="s">
        <v>28</v>
      </c>
      <c r="F4" s="39" t="s">
        <v>29</v>
      </c>
      <c r="G4" s="39"/>
      <c r="H4" s="40"/>
      <c r="I4" s="38" t="s">
        <v>28</v>
      </c>
      <c r="J4" s="42" t="s">
        <v>29</v>
      </c>
      <c r="K4" s="145">
        <v>20</v>
      </c>
      <c r="L4" s="9">
        <v>0</v>
      </c>
      <c r="M4" s="9">
        <v>60</v>
      </c>
      <c r="N4" s="9">
        <v>80</v>
      </c>
      <c r="O4" s="146">
        <v>100</v>
      </c>
      <c r="P4" s="150">
        <f t="shared" si="0"/>
        <v>160</v>
      </c>
      <c r="Q4" s="116">
        <f t="shared" si="1"/>
        <v>0.8</v>
      </c>
      <c r="R4" s="96">
        <v>2</v>
      </c>
      <c r="S4" s="92"/>
    </row>
    <row r="5" spans="1:19" ht="25.5" customHeight="1">
      <c r="A5" s="134" t="s">
        <v>37</v>
      </c>
      <c r="B5" s="2" t="s">
        <v>38</v>
      </c>
      <c r="C5" s="135">
        <v>3</v>
      </c>
      <c r="D5" s="129" t="s">
        <v>32</v>
      </c>
      <c r="E5" s="129" t="s">
        <v>39</v>
      </c>
      <c r="F5" s="39" t="s">
        <v>40</v>
      </c>
      <c r="G5" s="39"/>
      <c r="H5" s="40"/>
      <c r="I5" s="38" t="s">
        <v>39</v>
      </c>
      <c r="J5" s="42" t="s">
        <v>40</v>
      </c>
      <c r="K5" s="145">
        <v>20</v>
      </c>
      <c r="L5" s="9">
        <v>0</v>
      </c>
      <c r="M5" s="9">
        <v>0</v>
      </c>
      <c r="N5" s="9">
        <v>80</v>
      </c>
      <c r="O5" s="146">
        <v>0</v>
      </c>
      <c r="P5" s="150">
        <f t="shared" si="0"/>
        <v>100</v>
      </c>
      <c r="Q5" s="116">
        <f t="shared" si="1"/>
        <v>0.5</v>
      </c>
      <c r="R5" s="96">
        <v>3</v>
      </c>
      <c r="S5" s="92"/>
    </row>
    <row r="6" spans="1:19" ht="25.5" customHeight="1">
      <c r="A6" s="134" t="s">
        <v>41</v>
      </c>
      <c r="B6" s="2" t="s">
        <v>42</v>
      </c>
      <c r="C6" s="135">
        <v>3</v>
      </c>
      <c r="D6" s="129" t="s">
        <v>32</v>
      </c>
      <c r="E6" s="129" t="s">
        <v>39</v>
      </c>
      <c r="F6" s="39" t="s">
        <v>40</v>
      </c>
      <c r="G6" s="39"/>
      <c r="H6" s="40"/>
      <c r="I6" s="38" t="s">
        <v>41</v>
      </c>
      <c r="J6" s="42" t="s">
        <v>42</v>
      </c>
      <c r="K6" s="145">
        <v>20</v>
      </c>
      <c r="L6" s="9">
        <v>0</v>
      </c>
      <c r="M6" s="9">
        <v>0</v>
      </c>
      <c r="N6" s="9">
        <v>80</v>
      </c>
      <c r="O6" s="146">
        <v>0</v>
      </c>
      <c r="P6" s="150">
        <f t="shared" si="0"/>
        <v>100</v>
      </c>
      <c r="Q6" s="116">
        <f t="shared" si="1"/>
        <v>0.5</v>
      </c>
      <c r="R6" s="96">
        <v>3</v>
      </c>
      <c r="S6" s="92"/>
    </row>
    <row r="7" spans="1:19" ht="25.5" customHeight="1">
      <c r="A7" s="134" t="s">
        <v>53</v>
      </c>
      <c r="B7" s="2" t="s">
        <v>54</v>
      </c>
      <c r="C7" s="135">
        <v>3</v>
      </c>
      <c r="D7" s="129" t="s">
        <v>55</v>
      </c>
      <c r="E7" s="129" t="s">
        <v>56</v>
      </c>
      <c r="F7" s="39" t="s">
        <v>57</v>
      </c>
      <c r="G7" s="39"/>
      <c r="H7" s="40"/>
      <c r="I7" s="38" t="s">
        <v>56</v>
      </c>
      <c r="J7" s="42" t="s">
        <v>57</v>
      </c>
      <c r="K7" s="145">
        <v>20</v>
      </c>
      <c r="L7" s="9">
        <v>0</v>
      </c>
      <c r="M7" s="9">
        <v>0</v>
      </c>
      <c r="N7" s="9">
        <v>0</v>
      </c>
      <c r="O7" s="146">
        <v>0</v>
      </c>
      <c r="P7" s="150">
        <f t="shared" si="0"/>
        <v>20</v>
      </c>
      <c r="Q7" s="116">
        <f t="shared" si="1"/>
        <v>0.1</v>
      </c>
      <c r="R7" s="96">
        <v>5</v>
      </c>
      <c r="S7" s="92"/>
    </row>
    <row r="8" spans="1:19" ht="25.5" customHeight="1">
      <c r="A8" s="134" t="s">
        <v>48</v>
      </c>
      <c r="B8" s="2" t="s">
        <v>49</v>
      </c>
      <c r="C8" s="135">
        <v>3</v>
      </c>
      <c r="D8" s="129" t="s">
        <v>50</v>
      </c>
      <c r="E8" s="129" t="s">
        <v>51</v>
      </c>
      <c r="F8" s="39" t="s">
        <v>52</v>
      </c>
      <c r="G8" s="39"/>
      <c r="H8" s="40"/>
      <c r="I8" s="38" t="s">
        <v>48</v>
      </c>
      <c r="J8" s="42" t="s">
        <v>49</v>
      </c>
      <c r="K8" s="145">
        <v>20</v>
      </c>
      <c r="L8" s="9">
        <v>0</v>
      </c>
      <c r="M8" s="9">
        <v>0</v>
      </c>
      <c r="N8" s="9">
        <v>0</v>
      </c>
      <c r="O8" s="146">
        <v>0</v>
      </c>
      <c r="P8" s="150">
        <f t="shared" si="0"/>
        <v>20</v>
      </c>
      <c r="Q8" s="116">
        <f t="shared" si="1"/>
        <v>0.1</v>
      </c>
      <c r="R8" s="96">
        <v>5</v>
      </c>
      <c r="S8" s="92"/>
    </row>
    <row r="9" spans="1:19" ht="25.5" customHeight="1">
      <c r="A9" s="134" t="s">
        <v>73</v>
      </c>
      <c r="B9" s="2" t="s">
        <v>74</v>
      </c>
      <c r="C9" s="135">
        <v>3</v>
      </c>
      <c r="D9" s="129" t="s">
        <v>55</v>
      </c>
      <c r="E9" s="129" t="s">
        <v>75</v>
      </c>
      <c r="F9" s="39"/>
      <c r="G9" s="39"/>
      <c r="H9" s="40"/>
      <c r="I9" s="38" t="s">
        <v>73</v>
      </c>
      <c r="J9" s="42" t="s">
        <v>74</v>
      </c>
      <c r="K9" s="145">
        <v>0</v>
      </c>
      <c r="L9" s="9">
        <v>0</v>
      </c>
      <c r="M9" s="9">
        <v>0</v>
      </c>
      <c r="N9" s="9">
        <v>0</v>
      </c>
      <c r="O9" s="146">
        <v>0</v>
      </c>
      <c r="P9" s="150">
        <f t="shared" si="0"/>
        <v>0</v>
      </c>
      <c r="Q9" s="116">
        <f t="shared" si="1"/>
        <v>0</v>
      </c>
      <c r="R9" s="96">
        <v>7</v>
      </c>
      <c r="S9" s="92"/>
    </row>
    <row r="10" spans="1:19" ht="25.5" customHeight="1">
      <c r="A10" s="97" t="s">
        <v>76</v>
      </c>
      <c r="B10" s="3" t="s">
        <v>77</v>
      </c>
      <c r="C10" s="136">
        <v>3</v>
      </c>
      <c r="D10" s="129" t="s">
        <v>55</v>
      </c>
      <c r="E10" s="129" t="s">
        <v>56</v>
      </c>
      <c r="F10" s="39" t="s">
        <v>57</v>
      </c>
      <c r="G10" s="39"/>
      <c r="H10" s="40"/>
      <c r="I10" s="38" t="s">
        <v>56</v>
      </c>
      <c r="J10" s="42" t="s">
        <v>57</v>
      </c>
      <c r="K10" s="147">
        <v>0</v>
      </c>
      <c r="L10" s="10">
        <v>0</v>
      </c>
      <c r="M10" s="10">
        <v>0</v>
      </c>
      <c r="N10" s="10">
        <v>0</v>
      </c>
      <c r="O10" s="148">
        <v>0</v>
      </c>
      <c r="P10" s="150">
        <f t="shared" si="0"/>
        <v>0</v>
      </c>
      <c r="Q10" s="116">
        <f t="shared" si="1"/>
        <v>0</v>
      </c>
      <c r="R10" s="96">
        <v>7</v>
      </c>
      <c r="S10" s="92"/>
    </row>
    <row r="11" spans="1:19" ht="27" customHeight="1" thickBot="1">
      <c r="A11" s="134" t="s">
        <v>68</v>
      </c>
      <c r="B11" s="2" t="s">
        <v>69</v>
      </c>
      <c r="C11" s="135">
        <v>3</v>
      </c>
      <c r="D11" s="129" t="s">
        <v>47</v>
      </c>
      <c r="E11" s="129" t="s">
        <v>39</v>
      </c>
      <c r="F11" s="39" t="s">
        <v>40</v>
      </c>
      <c r="G11" s="39" t="s">
        <v>30</v>
      </c>
      <c r="H11" s="40" t="s">
        <v>70</v>
      </c>
      <c r="I11" s="38" t="s">
        <v>71</v>
      </c>
      <c r="J11" s="42" t="s">
        <v>72</v>
      </c>
      <c r="K11" s="145">
        <v>0</v>
      </c>
      <c r="L11" s="9">
        <v>0</v>
      </c>
      <c r="M11" s="9">
        <v>0</v>
      </c>
      <c r="N11" s="9">
        <v>0</v>
      </c>
      <c r="O11" s="146">
        <v>0</v>
      </c>
      <c r="P11" s="150">
        <f t="shared" si="0"/>
        <v>0</v>
      </c>
      <c r="Q11" s="116">
        <f t="shared" si="1"/>
        <v>0</v>
      </c>
      <c r="R11" s="96">
        <v>7</v>
      </c>
      <c r="S11" s="92"/>
    </row>
    <row r="12" spans="1:19" ht="25.5" customHeight="1" hidden="1">
      <c r="A12" s="38"/>
      <c r="B12" s="39"/>
      <c r="C12" s="42"/>
      <c r="D12" s="129"/>
      <c r="E12" s="129"/>
      <c r="F12" s="39"/>
      <c r="G12" s="39"/>
      <c r="H12" s="40"/>
      <c r="I12" s="38"/>
      <c r="J12" s="42"/>
      <c r="K12" s="94"/>
      <c r="L12" s="56"/>
      <c r="M12" s="56"/>
      <c r="N12" s="56"/>
      <c r="O12" s="95"/>
      <c r="P12" s="150">
        <f t="shared" si="0"/>
        <v>0</v>
      </c>
      <c r="Q12" s="116">
        <f t="shared" si="1"/>
        <v>0</v>
      </c>
      <c r="R12" s="96"/>
      <c r="S12" s="92"/>
    </row>
    <row r="13" spans="1:19" ht="25.5" customHeight="1" hidden="1">
      <c r="A13" s="97"/>
      <c r="B13" s="3"/>
      <c r="C13" s="136"/>
      <c r="D13" s="129"/>
      <c r="E13" s="129"/>
      <c r="F13" s="39"/>
      <c r="G13" s="39"/>
      <c r="H13" s="40"/>
      <c r="I13" s="38"/>
      <c r="J13" s="42"/>
      <c r="K13" s="98"/>
      <c r="L13" s="99"/>
      <c r="M13" s="99"/>
      <c r="N13" s="99"/>
      <c r="O13" s="100"/>
      <c r="P13" s="150">
        <f t="shared" si="0"/>
        <v>0</v>
      </c>
      <c r="Q13" s="116">
        <f t="shared" si="1"/>
        <v>0</v>
      </c>
      <c r="R13" s="248"/>
      <c r="S13" s="92"/>
    </row>
    <row r="14" spans="1:19" ht="25.5" customHeight="1" hidden="1">
      <c r="A14" s="210"/>
      <c r="B14" s="211"/>
      <c r="C14" s="212"/>
      <c r="D14" s="129"/>
      <c r="E14" s="129"/>
      <c r="F14" s="39"/>
      <c r="G14" s="39"/>
      <c r="H14" s="40"/>
      <c r="I14" s="38"/>
      <c r="J14" s="42"/>
      <c r="K14" s="213"/>
      <c r="L14" s="214"/>
      <c r="M14" s="214"/>
      <c r="N14" s="214"/>
      <c r="O14" s="215"/>
      <c r="P14" s="150">
        <f t="shared" si="0"/>
        <v>0</v>
      </c>
      <c r="Q14" s="116">
        <f t="shared" si="1"/>
        <v>0</v>
      </c>
      <c r="R14" s="96"/>
      <c r="S14" s="92"/>
    </row>
    <row r="15" spans="1:19" ht="25.5" customHeight="1" hidden="1">
      <c r="A15" s="194" t="s">
        <v>56</v>
      </c>
      <c r="B15" s="128" t="s">
        <v>85</v>
      </c>
      <c r="C15" s="195">
        <v>3</v>
      </c>
      <c r="D15" s="237" t="s">
        <v>50</v>
      </c>
      <c r="E15" s="137" t="s">
        <v>51</v>
      </c>
      <c r="F15" s="128" t="s">
        <v>52</v>
      </c>
      <c r="G15" s="128"/>
      <c r="H15" s="141"/>
      <c r="I15" s="194" t="s">
        <v>48</v>
      </c>
      <c r="J15" s="195" t="s">
        <v>49</v>
      </c>
      <c r="K15" s="102"/>
      <c r="L15" s="103"/>
      <c r="M15" s="103"/>
      <c r="N15" s="103"/>
      <c r="O15" s="104"/>
      <c r="P15" s="381"/>
      <c r="Q15" s="382"/>
      <c r="R15" s="383"/>
      <c r="S15" s="92"/>
    </row>
    <row r="16" spans="1:19" ht="25.5" customHeight="1" hidden="1">
      <c r="A16" s="196" t="s">
        <v>56</v>
      </c>
      <c r="B16" s="4" t="s">
        <v>86</v>
      </c>
      <c r="C16" s="197">
        <v>3</v>
      </c>
      <c r="D16" s="237" t="s">
        <v>87</v>
      </c>
      <c r="E16" s="5" t="s">
        <v>51</v>
      </c>
      <c r="F16" s="4" t="s">
        <v>52</v>
      </c>
      <c r="G16" s="4"/>
      <c r="H16" s="6"/>
      <c r="I16" s="196" t="s">
        <v>56</v>
      </c>
      <c r="J16" s="197" t="s">
        <v>86</v>
      </c>
      <c r="K16" s="105"/>
      <c r="L16" s="106"/>
      <c r="M16" s="106"/>
      <c r="N16" s="106"/>
      <c r="O16" s="107"/>
      <c r="P16" s="384"/>
      <c r="Q16" s="385"/>
      <c r="R16" s="386"/>
      <c r="S16" s="92"/>
    </row>
    <row r="17" spans="1:19" ht="25.5" customHeight="1" hidden="1" thickBot="1">
      <c r="A17" s="198" t="s">
        <v>88</v>
      </c>
      <c r="B17" s="207" t="s">
        <v>89</v>
      </c>
      <c r="C17" s="199">
        <v>3</v>
      </c>
      <c r="D17" s="250" t="s">
        <v>47</v>
      </c>
      <c r="E17" s="208" t="s">
        <v>90</v>
      </c>
      <c r="F17" s="207" t="s">
        <v>91</v>
      </c>
      <c r="G17" s="207"/>
      <c r="H17" s="209"/>
      <c r="I17" s="198" t="s">
        <v>92</v>
      </c>
      <c r="J17" s="199" t="s">
        <v>93</v>
      </c>
      <c r="K17" s="108"/>
      <c r="L17" s="109"/>
      <c r="M17" s="109"/>
      <c r="N17" s="109"/>
      <c r="O17" s="110"/>
      <c r="P17" s="387"/>
      <c r="Q17" s="388"/>
      <c r="R17" s="389"/>
      <c r="S17" s="52"/>
    </row>
    <row r="18" spans="1:19" s="111" customFormat="1" ht="12.75" customHeight="1" hidden="1" thickBo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1"/>
      <c r="N18" s="51"/>
      <c r="O18" s="51"/>
      <c r="P18" s="52"/>
      <c r="Q18" s="52"/>
      <c r="R18" s="52"/>
      <c r="S18" s="52"/>
    </row>
    <row r="19" spans="1:20" s="85" customFormat="1" ht="35.25" customHeight="1" thickBot="1">
      <c r="A19" s="369" t="s">
        <v>115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1"/>
      <c r="S19" s="112"/>
      <c r="T19" s="112"/>
    </row>
    <row r="20" spans="1:19" ht="46.5" customHeight="1" thickBot="1">
      <c r="A20" s="175" t="s">
        <v>0</v>
      </c>
      <c r="B20" s="173" t="s">
        <v>1</v>
      </c>
      <c r="C20" s="257" t="s">
        <v>2</v>
      </c>
      <c r="D20" s="255" t="s">
        <v>3</v>
      </c>
      <c r="E20" s="173" t="s">
        <v>4</v>
      </c>
      <c r="F20" s="173" t="s">
        <v>5</v>
      </c>
      <c r="G20" s="173" t="s">
        <v>6</v>
      </c>
      <c r="H20" s="256" t="s">
        <v>7</v>
      </c>
      <c r="I20" s="175" t="s">
        <v>8</v>
      </c>
      <c r="J20" s="257" t="s">
        <v>9</v>
      </c>
      <c r="K20" s="258" t="s">
        <v>10</v>
      </c>
      <c r="L20" s="319" t="s">
        <v>11</v>
      </c>
      <c r="M20" s="319" t="s">
        <v>12</v>
      </c>
      <c r="N20" s="319" t="s">
        <v>13</v>
      </c>
      <c r="O20" s="319" t="s">
        <v>14</v>
      </c>
      <c r="P20" s="265" t="s">
        <v>15</v>
      </c>
      <c r="Q20" s="266" t="s">
        <v>114</v>
      </c>
      <c r="R20" s="113" t="s">
        <v>17</v>
      </c>
      <c r="S20" s="17"/>
    </row>
    <row r="21" spans="1:19" ht="25.5" customHeight="1">
      <c r="A21" s="154" t="s">
        <v>30</v>
      </c>
      <c r="B21" s="1" t="s">
        <v>31</v>
      </c>
      <c r="C21" s="155">
        <v>4</v>
      </c>
      <c r="D21" s="252" t="s">
        <v>32</v>
      </c>
      <c r="E21" s="252" t="s">
        <v>33</v>
      </c>
      <c r="F21" s="179" t="s">
        <v>34</v>
      </c>
      <c r="G21" s="179" t="s">
        <v>35</v>
      </c>
      <c r="H21" s="234" t="s">
        <v>36</v>
      </c>
      <c r="I21" s="178" t="s">
        <v>30</v>
      </c>
      <c r="J21" s="180" t="s">
        <v>31</v>
      </c>
      <c r="K21" s="261">
        <v>20</v>
      </c>
      <c r="L21" s="8">
        <v>40</v>
      </c>
      <c r="M21" s="8">
        <v>54</v>
      </c>
      <c r="N21" s="8">
        <v>80</v>
      </c>
      <c r="O21" s="160">
        <v>0</v>
      </c>
      <c r="P21" s="262">
        <f aca="true" t="shared" si="2" ref="P21:P28">SUM(L21:O21)</f>
        <v>174</v>
      </c>
      <c r="Q21" s="263">
        <f aca="true" t="shared" si="3" ref="Q21:Q28">P21*100/280/100</f>
        <v>0.6214285714285714</v>
      </c>
      <c r="R21" s="264">
        <v>1</v>
      </c>
      <c r="S21" s="92"/>
    </row>
    <row r="22" spans="1:19" ht="25.5" customHeight="1">
      <c r="A22" s="134" t="s">
        <v>43</v>
      </c>
      <c r="B22" s="2" t="s">
        <v>44</v>
      </c>
      <c r="C22" s="135">
        <v>4</v>
      </c>
      <c r="D22" s="129" t="s">
        <v>32</v>
      </c>
      <c r="E22" s="129" t="s">
        <v>33</v>
      </c>
      <c r="F22" s="39" t="s">
        <v>34</v>
      </c>
      <c r="G22" s="39"/>
      <c r="H22" s="40"/>
      <c r="I22" s="38" t="s">
        <v>43</v>
      </c>
      <c r="J22" s="42" t="s">
        <v>44</v>
      </c>
      <c r="K22" s="216">
        <v>0</v>
      </c>
      <c r="L22" s="9">
        <v>0</v>
      </c>
      <c r="M22" s="9">
        <v>60</v>
      </c>
      <c r="N22" s="9">
        <v>0</v>
      </c>
      <c r="O22" s="152">
        <v>0</v>
      </c>
      <c r="P22" s="153">
        <f t="shared" si="2"/>
        <v>60</v>
      </c>
      <c r="Q22" s="116">
        <f t="shared" si="3"/>
        <v>0.21428571428571427</v>
      </c>
      <c r="R22" s="96">
        <v>2</v>
      </c>
      <c r="S22" s="92"/>
    </row>
    <row r="23" spans="1:19" ht="25.5" customHeight="1">
      <c r="A23" s="134" t="s">
        <v>45</v>
      </c>
      <c r="B23" s="2" t="s">
        <v>46</v>
      </c>
      <c r="C23" s="135">
        <v>4</v>
      </c>
      <c r="D23" s="129" t="s">
        <v>47</v>
      </c>
      <c r="E23" s="129" t="s">
        <v>33</v>
      </c>
      <c r="F23" s="39" t="s">
        <v>34</v>
      </c>
      <c r="G23" s="39"/>
      <c r="H23" s="40"/>
      <c r="I23" s="38" t="s">
        <v>45</v>
      </c>
      <c r="J23" s="42" t="s">
        <v>46</v>
      </c>
      <c r="K23" s="216">
        <v>20</v>
      </c>
      <c r="L23" s="9">
        <v>8</v>
      </c>
      <c r="M23" s="9">
        <v>0</v>
      </c>
      <c r="N23" s="9">
        <v>0</v>
      </c>
      <c r="O23" s="152">
        <v>0</v>
      </c>
      <c r="P23" s="153">
        <f t="shared" si="2"/>
        <v>8</v>
      </c>
      <c r="Q23" s="116">
        <f t="shared" si="3"/>
        <v>0.02857142857142857</v>
      </c>
      <c r="R23" s="96">
        <v>3</v>
      </c>
      <c r="S23" s="92"/>
    </row>
    <row r="24" spans="1:19" ht="25.5" customHeight="1">
      <c r="A24" s="134" t="s">
        <v>62</v>
      </c>
      <c r="B24" s="2" t="s">
        <v>63</v>
      </c>
      <c r="C24" s="135">
        <v>4</v>
      </c>
      <c r="D24" s="129" t="s">
        <v>64</v>
      </c>
      <c r="E24" s="129" t="s">
        <v>65</v>
      </c>
      <c r="F24" s="39" t="s">
        <v>66</v>
      </c>
      <c r="G24" s="39" t="s">
        <v>28</v>
      </c>
      <c r="H24" s="40" t="s">
        <v>67</v>
      </c>
      <c r="I24" s="38" t="s">
        <v>62</v>
      </c>
      <c r="J24" s="42" t="s">
        <v>63</v>
      </c>
      <c r="K24" s="216">
        <v>0</v>
      </c>
      <c r="L24" s="9">
        <v>0</v>
      </c>
      <c r="M24" s="9">
        <v>0</v>
      </c>
      <c r="N24" s="9">
        <v>8</v>
      </c>
      <c r="O24" s="152">
        <v>0</v>
      </c>
      <c r="P24" s="153">
        <f t="shared" si="2"/>
        <v>8</v>
      </c>
      <c r="Q24" s="116">
        <f t="shared" si="3"/>
        <v>0.02857142857142857</v>
      </c>
      <c r="R24" s="96">
        <v>3</v>
      </c>
      <c r="S24" s="92"/>
    </row>
    <row r="25" spans="1:19" ht="25.5" customHeight="1" thickBot="1">
      <c r="A25" s="134" t="s">
        <v>58</v>
      </c>
      <c r="B25" s="2" t="s">
        <v>59</v>
      </c>
      <c r="C25" s="135">
        <v>4</v>
      </c>
      <c r="D25" s="129" t="s">
        <v>55</v>
      </c>
      <c r="E25" s="129" t="s">
        <v>60</v>
      </c>
      <c r="F25" s="39" t="s">
        <v>61</v>
      </c>
      <c r="G25" s="39"/>
      <c r="H25" s="40"/>
      <c r="I25" s="38" t="s">
        <v>56</v>
      </c>
      <c r="J25" s="42" t="s">
        <v>57</v>
      </c>
      <c r="K25" s="216">
        <v>20</v>
      </c>
      <c r="L25" s="9">
        <v>0</v>
      </c>
      <c r="M25" s="9">
        <v>0</v>
      </c>
      <c r="N25" s="9">
        <v>0</v>
      </c>
      <c r="O25" s="152">
        <v>0</v>
      </c>
      <c r="P25" s="153">
        <f t="shared" si="2"/>
        <v>0</v>
      </c>
      <c r="Q25" s="116">
        <f t="shared" si="3"/>
        <v>0</v>
      </c>
      <c r="R25" s="96">
        <v>5</v>
      </c>
      <c r="S25" s="92"/>
    </row>
    <row r="26" spans="1:19" ht="25.5" customHeight="1" hidden="1">
      <c r="A26" s="27"/>
      <c r="B26" s="28"/>
      <c r="C26" s="93"/>
      <c r="D26" s="236"/>
      <c r="E26" s="236"/>
      <c r="F26" s="28"/>
      <c r="G26" s="28"/>
      <c r="H26" s="29"/>
      <c r="I26" s="27"/>
      <c r="J26" s="93"/>
      <c r="K26" s="217"/>
      <c r="L26" s="56"/>
      <c r="M26" s="56"/>
      <c r="N26" s="56"/>
      <c r="O26" s="115"/>
      <c r="P26" s="153">
        <f t="shared" si="2"/>
        <v>0</v>
      </c>
      <c r="Q26" s="116">
        <f t="shared" si="3"/>
        <v>0</v>
      </c>
      <c r="R26" s="96"/>
      <c r="S26" s="92"/>
    </row>
    <row r="27" spans="1:19" ht="25.5" customHeight="1" hidden="1">
      <c r="A27" s="27"/>
      <c r="B27" s="28"/>
      <c r="C27" s="93"/>
      <c r="D27" s="236"/>
      <c r="E27" s="236"/>
      <c r="F27" s="28"/>
      <c r="G27" s="28"/>
      <c r="H27" s="29"/>
      <c r="I27" s="27"/>
      <c r="J27" s="93"/>
      <c r="K27" s="217"/>
      <c r="L27" s="56"/>
      <c r="M27" s="56"/>
      <c r="N27" s="56"/>
      <c r="O27" s="115"/>
      <c r="P27" s="153">
        <f t="shared" si="2"/>
        <v>0</v>
      </c>
      <c r="Q27" s="116">
        <f t="shared" si="3"/>
        <v>0</v>
      </c>
      <c r="R27" s="96"/>
      <c r="S27" s="92"/>
    </row>
    <row r="28" spans="1:19" ht="25.5" customHeight="1" hidden="1">
      <c r="A28" s="38"/>
      <c r="B28" s="39"/>
      <c r="C28" s="42"/>
      <c r="D28" s="129"/>
      <c r="E28" s="129"/>
      <c r="F28" s="39"/>
      <c r="G28" s="39"/>
      <c r="H28" s="40"/>
      <c r="I28" s="38"/>
      <c r="J28" s="42"/>
      <c r="K28" s="217"/>
      <c r="L28" s="56"/>
      <c r="M28" s="56"/>
      <c r="N28" s="56"/>
      <c r="O28" s="115"/>
      <c r="P28" s="153">
        <f t="shared" si="2"/>
        <v>0</v>
      </c>
      <c r="Q28" s="116">
        <f t="shared" si="3"/>
        <v>0</v>
      </c>
      <c r="R28" s="96"/>
      <c r="S28" s="92"/>
    </row>
    <row r="29" spans="1:19" ht="25.5" customHeight="1" hidden="1" thickBot="1">
      <c r="A29" s="219" t="s">
        <v>94</v>
      </c>
      <c r="B29" s="221" t="s">
        <v>95</v>
      </c>
      <c r="C29" s="220">
        <v>4</v>
      </c>
      <c r="D29" s="250" t="s">
        <v>55</v>
      </c>
      <c r="E29" s="222" t="s">
        <v>96</v>
      </c>
      <c r="F29" s="221" t="s">
        <v>97</v>
      </c>
      <c r="G29" s="221"/>
      <c r="H29" s="223"/>
      <c r="I29" s="219" t="s">
        <v>56</v>
      </c>
      <c r="J29" s="220" t="s">
        <v>57</v>
      </c>
      <c r="K29" s="224"/>
      <c r="L29" s="225"/>
      <c r="M29" s="225"/>
      <c r="N29" s="225"/>
      <c r="O29" s="226"/>
      <c r="P29" s="387"/>
      <c r="Q29" s="388"/>
      <c r="R29" s="389"/>
      <c r="S29" s="92"/>
    </row>
    <row r="30" spans="1:19" ht="25.5" customHeight="1" hidden="1" thickBo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324"/>
      <c r="L30" s="324"/>
      <c r="M30" s="324"/>
      <c r="N30" s="324"/>
      <c r="O30" s="324"/>
      <c r="P30" s="52"/>
      <c r="Q30" s="111"/>
      <c r="R30" s="111"/>
      <c r="S30" s="92"/>
    </row>
    <row r="31" spans="1:22" s="85" customFormat="1" ht="47.25" customHeight="1" thickBot="1">
      <c r="A31" s="369" t="s">
        <v>116</v>
      </c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1"/>
      <c r="S31" s="112"/>
      <c r="T31" s="112"/>
      <c r="U31" s="111"/>
      <c r="V31" s="111"/>
    </row>
    <row r="32" spans="1:19" s="85" customFormat="1" ht="60.75" customHeight="1" thickBot="1">
      <c r="A32" s="175" t="s">
        <v>0</v>
      </c>
      <c r="B32" s="173" t="s">
        <v>1</v>
      </c>
      <c r="C32" s="257" t="s">
        <v>2</v>
      </c>
      <c r="D32" s="255" t="s">
        <v>3</v>
      </c>
      <c r="E32" s="173" t="s">
        <v>4</v>
      </c>
      <c r="F32" s="173" t="s">
        <v>5</v>
      </c>
      <c r="G32" s="173" t="s">
        <v>6</v>
      </c>
      <c r="H32" s="256" t="s">
        <v>7</v>
      </c>
      <c r="I32" s="175" t="s">
        <v>8</v>
      </c>
      <c r="J32" s="257" t="s">
        <v>9</v>
      </c>
      <c r="K32" s="319" t="s">
        <v>10</v>
      </c>
      <c r="L32" s="319" t="s">
        <v>11</v>
      </c>
      <c r="M32" s="319" t="s">
        <v>12</v>
      </c>
      <c r="N32" s="319" t="s">
        <v>13</v>
      </c>
      <c r="O32" s="321" t="s">
        <v>14</v>
      </c>
      <c r="P32" s="259" t="s">
        <v>16</v>
      </c>
      <c r="Q32" s="113" t="s">
        <v>114</v>
      </c>
      <c r="R32" s="113" t="s">
        <v>18</v>
      </c>
      <c r="S32" s="14"/>
    </row>
    <row r="33" spans="1:19" s="85" customFormat="1" ht="25.5" customHeight="1">
      <c r="A33" s="154" t="s">
        <v>19</v>
      </c>
      <c r="B33" s="1" t="s">
        <v>20</v>
      </c>
      <c r="C33" s="155">
        <v>3</v>
      </c>
      <c r="D33" s="252" t="s">
        <v>21</v>
      </c>
      <c r="E33" s="252" t="s">
        <v>22</v>
      </c>
      <c r="F33" s="179" t="s">
        <v>23</v>
      </c>
      <c r="G33" s="179" t="s">
        <v>24</v>
      </c>
      <c r="H33" s="234" t="s">
        <v>24</v>
      </c>
      <c r="I33" s="178" t="s">
        <v>19</v>
      </c>
      <c r="J33" s="180" t="s">
        <v>20</v>
      </c>
      <c r="K33" s="230">
        <v>0</v>
      </c>
      <c r="L33" s="8">
        <v>40</v>
      </c>
      <c r="M33" s="8">
        <v>60</v>
      </c>
      <c r="N33" s="8">
        <v>80</v>
      </c>
      <c r="O33" s="160">
        <v>100</v>
      </c>
      <c r="P33" s="181">
        <f aca="true" t="shared" si="4" ref="P33:P49">SUM(K33:O33)</f>
        <v>280</v>
      </c>
      <c r="Q33" s="253">
        <f aca="true" t="shared" si="5" ref="Q33:Q49">P33*100/300/100</f>
        <v>0.9333333333333332</v>
      </c>
      <c r="R33" s="254">
        <v>1</v>
      </c>
      <c r="S33" s="121"/>
    </row>
    <row r="34" spans="1:19" s="85" customFormat="1" ht="25.5" customHeight="1">
      <c r="A34" s="134" t="s">
        <v>25</v>
      </c>
      <c r="B34" s="2" t="s">
        <v>26</v>
      </c>
      <c r="C34" s="135">
        <v>3</v>
      </c>
      <c r="D34" s="129" t="s">
        <v>27</v>
      </c>
      <c r="E34" s="129" t="s">
        <v>28</v>
      </c>
      <c r="F34" s="39" t="s">
        <v>29</v>
      </c>
      <c r="G34" s="39"/>
      <c r="H34" s="40"/>
      <c r="I34" s="38" t="s">
        <v>28</v>
      </c>
      <c r="J34" s="42" t="s">
        <v>29</v>
      </c>
      <c r="K34" s="228">
        <v>20</v>
      </c>
      <c r="L34" s="9">
        <v>0</v>
      </c>
      <c r="M34" s="9">
        <v>60</v>
      </c>
      <c r="N34" s="9">
        <v>80</v>
      </c>
      <c r="O34" s="152">
        <v>100</v>
      </c>
      <c r="P34" s="181">
        <f t="shared" si="4"/>
        <v>260</v>
      </c>
      <c r="Q34" s="163">
        <f t="shared" si="5"/>
        <v>0.8666666666666667</v>
      </c>
      <c r="R34" s="123">
        <v>2</v>
      </c>
      <c r="S34" s="121"/>
    </row>
    <row r="35" spans="1:19" s="85" customFormat="1" ht="25.5" customHeight="1">
      <c r="A35" s="134" t="s">
        <v>30</v>
      </c>
      <c r="B35" s="2" t="s">
        <v>31</v>
      </c>
      <c r="C35" s="135">
        <v>4</v>
      </c>
      <c r="D35" s="129" t="s">
        <v>32</v>
      </c>
      <c r="E35" s="129" t="s">
        <v>33</v>
      </c>
      <c r="F35" s="39" t="s">
        <v>34</v>
      </c>
      <c r="G35" s="39" t="s">
        <v>35</v>
      </c>
      <c r="H35" s="40" t="s">
        <v>36</v>
      </c>
      <c r="I35" s="38" t="s">
        <v>30</v>
      </c>
      <c r="J35" s="42" t="s">
        <v>31</v>
      </c>
      <c r="K35" s="228">
        <v>20</v>
      </c>
      <c r="L35" s="9">
        <v>40</v>
      </c>
      <c r="M35" s="9">
        <v>54</v>
      </c>
      <c r="N35" s="9">
        <v>80</v>
      </c>
      <c r="O35" s="152">
        <v>0</v>
      </c>
      <c r="P35" s="181">
        <f t="shared" si="4"/>
        <v>194</v>
      </c>
      <c r="Q35" s="163">
        <f t="shared" si="5"/>
        <v>0.6466666666666667</v>
      </c>
      <c r="R35" s="123">
        <v>3</v>
      </c>
      <c r="S35" s="121"/>
    </row>
    <row r="36" spans="1:19" s="85" customFormat="1" ht="25.5" customHeight="1">
      <c r="A36" s="134" t="s">
        <v>37</v>
      </c>
      <c r="B36" s="2" t="s">
        <v>38</v>
      </c>
      <c r="C36" s="135">
        <v>3</v>
      </c>
      <c r="D36" s="129" t="s">
        <v>32</v>
      </c>
      <c r="E36" s="129" t="s">
        <v>39</v>
      </c>
      <c r="F36" s="39" t="s">
        <v>40</v>
      </c>
      <c r="G36" s="39"/>
      <c r="H36" s="40"/>
      <c r="I36" s="38" t="s">
        <v>39</v>
      </c>
      <c r="J36" s="42" t="s">
        <v>40</v>
      </c>
      <c r="K36" s="228">
        <v>20</v>
      </c>
      <c r="L36" s="9">
        <v>0</v>
      </c>
      <c r="M36" s="9">
        <v>0</v>
      </c>
      <c r="N36" s="9">
        <v>80</v>
      </c>
      <c r="O36" s="152">
        <v>0</v>
      </c>
      <c r="P36" s="181">
        <f t="shared" si="4"/>
        <v>100</v>
      </c>
      <c r="Q36" s="163">
        <f t="shared" si="5"/>
        <v>0.33333333333333337</v>
      </c>
      <c r="R36" s="123">
        <v>4</v>
      </c>
      <c r="S36" s="121"/>
    </row>
    <row r="37" spans="1:19" s="85" customFormat="1" ht="25.5" customHeight="1">
      <c r="A37" s="134" t="s">
        <v>41</v>
      </c>
      <c r="B37" s="2" t="s">
        <v>42</v>
      </c>
      <c r="C37" s="135">
        <v>3</v>
      </c>
      <c r="D37" s="129" t="s">
        <v>32</v>
      </c>
      <c r="E37" s="129" t="s">
        <v>39</v>
      </c>
      <c r="F37" s="39" t="s">
        <v>40</v>
      </c>
      <c r="G37" s="39"/>
      <c r="H37" s="40"/>
      <c r="I37" s="38" t="s">
        <v>41</v>
      </c>
      <c r="J37" s="42" t="s">
        <v>42</v>
      </c>
      <c r="K37" s="228">
        <v>20</v>
      </c>
      <c r="L37" s="9">
        <v>0</v>
      </c>
      <c r="M37" s="9">
        <v>0</v>
      </c>
      <c r="N37" s="9">
        <v>80</v>
      </c>
      <c r="O37" s="152">
        <v>0</v>
      </c>
      <c r="P37" s="181">
        <f t="shared" si="4"/>
        <v>100</v>
      </c>
      <c r="Q37" s="163">
        <f t="shared" si="5"/>
        <v>0.33333333333333337</v>
      </c>
      <c r="R37" s="123">
        <v>4</v>
      </c>
      <c r="S37" s="121"/>
    </row>
    <row r="38" spans="1:19" s="85" customFormat="1" ht="25.5" customHeight="1">
      <c r="A38" s="134" t="s">
        <v>43</v>
      </c>
      <c r="B38" s="2" t="s">
        <v>44</v>
      </c>
      <c r="C38" s="135">
        <v>4</v>
      </c>
      <c r="D38" s="129" t="s">
        <v>32</v>
      </c>
      <c r="E38" s="129" t="s">
        <v>33</v>
      </c>
      <c r="F38" s="39" t="s">
        <v>34</v>
      </c>
      <c r="G38" s="39"/>
      <c r="H38" s="40"/>
      <c r="I38" s="38" t="s">
        <v>43</v>
      </c>
      <c r="J38" s="42" t="s">
        <v>44</v>
      </c>
      <c r="K38" s="228">
        <v>0</v>
      </c>
      <c r="L38" s="9">
        <v>0</v>
      </c>
      <c r="M38" s="9">
        <v>60</v>
      </c>
      <c r="N38" s="9">
        <v>0</v>
      </c>
      <c r="O38" s="152">
        <v>0</v>
      </c>
      <c r="P38" s="181">
        <f t="shared" si="4"/>
        <v>60</v>
      </c>
      <c r="Q38" s="163">
        <f t="shared" si="5"/>
        <v>0.2</v>
      </c>
      <c r="R38" s="123">
        <v>6</v>
      </c>
      <c r="S38" s="121"/>
    </row>
    <row r="39" spans="1:19" s="85" customFormat="1" ht="25.5" customHeight="1">
      <c r="A39" s="134" t="s">
        <v>45</v>
      </c>
      <c r="B39" s="2" t="s">
        <v>46</v>
      </c>
      <c r="C39" s="135">
        <v>4</v>
      </c>
      <c r="D39" s="129" t="s">
        <v>47</v>
      </c>
      <c r="E39" s="129" t="s">
        <v>33</v>
      </c>
      <c r="F39" s="39" t="s">
        <v>34</v>
      </c>
      <c r="G39" s="39"/>
      <c r="H39" s="40"/>
      <c r="I39" s="38" t="s">
        <v>45</v>
      </c>
      <c r="J39" s="42" t="s">
        <v>46</v>
      </c>
      <c r="K39" s="228">
        <v>20</v>
      </c>
      <c r="L39" s="9">
        <v>8</v>
      </c>
      <c r="M39" s="9">
        <v>0</v>
      </c>
      <c r="N39" s="9">
        <v>0</v>
      </c>
      <c r="O39" s="152">
        <v>0</v>
      </c>
      <c r="P39" s="181">
        <f t="shared" si="4"/>
        <v>28</v>
      </c>
      <c r="Q39" s="163">
        <f t="shared" si="5"/>
        <v>0.09333333333333334</v>
      </c>
      <c r="R39" s="123">
        <v>7</v>
      </c>
      <c r="S39" s="121"/>
    </row>
    <row r="40" spans="1:19" s="85" customFormat="1" ht="25.5" customHeight="1">
      <c r="A40" s="97" t="s">
        <v>53</v>
      </c>
      <c r="B40" s="3" t="s">
        <v>54</v>
      </c>
      <c r="C40" s="136">
        <v>3</v>
      </c>
      <c r="D40" s="129" t="s">
        <v>55</v>
      </c>
      <c r="E40" s="129" t="s">
        <v>56</v>
      </c>
      <c r="F40" s="39" t="s">
        <v>57</v>
      </c>
      <c r="G40" s="39"/>
      <c r="H40" s="40"/>
      <c r="I40" s="38" t="s">
        <v>56</v>
      </c>
      <c r="J40" s="42" t="s">
        <v>57</v>
      </c>
      <c r="K40" s="229">
        <v>20</v>
      </c>
      <c r="L40" s="10">
        <v>0</v>
      </c>
      <c r="M40" s="10">
        <v>0</v>
      </c>
      <c r="N40" s="10">
        <v>0</v>
      </c>
      <c r="O40" s="158">
        <v>0</v>
      </c>
      <c r="P40" s="181">
        <f t="shared" si="4"/>
        <v>20</v>
      </c>
      <c r="Q40" s="163">
        <f t="shared" si="5"/>
        <v>0.06666666666666667</v>
      </c>
      <c r="R40" s="123">
        <v>8</v>
      </c>
      <c r="S40" s="121"/>
    </row>
    <row r="41" spans="1:19" s="85" customFormat="1" ht="25.5" customHeight="1">
      <c r="A41" s="134" t="s">
        <v>48</v>
      </c>
      <c r="B41" s="2" t="s">
        <v>49</v>
      </c>
      <c r="C41" s="135">
        <v>3</v>
      </c>
      <c r="D41" s="129" t="s">
        <v>50</v>
      </c>
      <c r="E41" s="129" t="s">
        <v>51</v>
      </c>
      <c r="F41" s="39" t="s">
        <v>52</v>
      </c>
      <c r="G41" s="39"/>
      <c r="H41" s="40"/>
      <c r="I41" s="38" t="s">
        <v>48</v>
      </c>
      <c r="J41" s="42" t="s">
        <v>49</v>
      </c>
      <c r="K41" s="228">
        <v>20</v>
      </c>
      <c r="L41" s="9">
        <v>0</v>
      </c>
      <c r="M41" s="9">
        <v>0</v>
      </c>
      <c r="N41" s="9">
        <v>0</v>
      </c>
      <c r="O41" s="152">
        <v>0</v>
      </c>
      <c r="P41" s="181">
        <f t="shared" si="4"/>
        <v>20</v>
      </c>
      <c r="Q41" s="163">
        <f t="shared" si="5"/>
        <v>0.06666666666666667</v>
      </c>
      <c r="R41" s="123">
        <v>8</v>
      </c>
      <c r="S41" s="121"/>
    </row>
    <row r="42" spans="1:19" s="85" customFormat="1" ht="25.5" customHeight="1">
      <c r="A42" s="154" t="s">
        <v>58</v>
      </c>
      <c r="B42" s="1" t="s">
        <v>59</v>
      </c>
      <c r="C42" s="155">
        <v>4</v>
      </c>
      <c r="D42" s="129" t="s">
        <v>55</v>
      </c>
      <c r="E42" s="129" t="s">
        <v>60</v>
      </c>
      <c r="F42" s="39" t="s">
        <v>61</v>
      </c>
      <c r="G42" s="39"/>
      <c r="H42" s="40"/>
      <c r="I42" s="38" t="s">
        <v>56</v>
      </c>
      <c r="J42" s="42" t="s">
        <v>57</v>
      </c>
      <c r="K42" s="230">
        <v>20</v>
      </c>
      <c r="L42" s="8">
        <v>0</v>
      </c>
      <c r="M42" s="8">
        <v>0</v>
      </c>
      <c r="N42" s="8">
        <v>0</v>
      </c>
      <c r="O42" s="160">
        <v>0</v>
      </c>
      <c r="P42" s="181">
        <f t="shared" si="4"/>
        <v>20</v>
      </c>
      <c r="Q42" s="163">
        <f t="shared" si="5"/>
        <v>0.06666666666666667</v>
      </c>
      <c r="R42" s="123">
        <v>8</v>
      </c>
      <c r="S42" s="121"/>
    </row>
    <row r="43" spans="1:19" s="85" customFormat="1" ht="25.5" customHeight="1">
      <c r="A43" s="134" t="s">
        <v>62</v>
      </c>
      <c r="B43" s="2" t="s">
        <v>63</v>
      </c>
      <c r="C43" s="135">
        <v>4</v>
      </c>
      <c r="D43" s="129" t="s">
        <v>64</v>
      </c>
      <c r="E43" s="129" t="s">
        <v>65</v>
      </c>
      <c r="F43" s="39" t="s">
        <v>66</v>
      </c>
      <c r="G43" s="39" t="s">
        <v>28</v>
      </c>
      <c r="H43" s="40" t="s">
        <v>67</v>
      </c>
      <c r="I43" s="38" t="s">
        <v>62</v>
      </c>
      <c r="J43" s="42" t="s">
        <v>63</v>
      </c>
      <c r="K43" s="228">
        <v>0</v>
      </c>
      <c r="L43" s="9">
        <v>0</v>
      </c>
      <c r="M43" s="9">
        <v>0</v>
      </c>
      <c r="N43" s="9">
        <v>8</v>
      </c>
      <c r="O43" s="152">
        <v>0</v>
      </c>
      <c r="P43" s="181">
        <f t="shared" si="4"/>
        <v>8</v>
      </c>
      <c r="Q43" s="163">
        <f t="shared" si="5"/>
        <v>0.026666666666666665</v>
      </c>
      <c r="R43" s="123">
        <v>11</v>
      </c>
      <c r="S43" s="121"/>
    </row>
    <row r="44" spans="1:19" s="85" customFormat="1" ht="25.5" customHeight="1">
      <c r="A44" s="134" t="s">
        <v>73</v>
      </c>
      <c r="B44" s="2" t="s">
        <v>74</v>
      </c>
      <c r="C44" s="135">
        <v>3</v>
      </c>
      <c r="D44" s="129" t="s">
        <v>55</v>
      </c>
      <c r="E44" s="129" t="s">
        <v>75</v>
      </c>
      <c r="F44" s="39"/>
      <c r="G44" s="39"/>
      <c r="H44" s="40"/>
      <c r="I44" s="38" t="s">
        <v>73</v>
      </c>
      <c r="J44" s="42" t="s">
        <v>74</v>
      </c>
      <c r="K44" s="228">
        <v>0</v>
      </c>
      <c r="L44" s="9">
        <v>0</v>
      </c>
      <c r="M44" s="9">
        <v>0</v>
      </c>
      <c r="N44" s="9">
        <v>0</v>
      </c>
      <c r="O44" s="152">
        <v>0</v>
      </c>
      <c r="P44" s="181">
        <f t="shared" si="4"/>
        <v>0</v>
      </c>
      <c r="Q44" s="163">
        <f t="shared" si="5"/>
        <v>0</v>
      </c>
      <c r="R44" s="123">
        <v>12</v>
      </c>
      <c r="S44" s="121"/>
    </row>
    <row r="45" spans="1:19" s="85" customFormat="1" ht="25.5" customHeight="1">
      <c r="A45" s="134" t="s">
        <v>76</v>
      </c>
      <c r="B45" s="2" t="s">
        <v>77</v>
      </c>
      <c r="C45" s="135">
        <v>3</v>
      </c>
      <c r="D45" s="129" t="s">
        <v>55</v>
      </c>
      <c r="E45" s="129" t="s">
        <v>56</v>
      </c>
      <c r="F45" s="39" t="s">
        <v>57</v>
      </c>
      <c r="G45" s="39"/>
      <c r="H45" s="40"/>
      <c r="I45" s="38" t="s">
        <v>56</v>
      </c>
      <c r="J45" s="42" t="s">
        <v>57</v>
      </c>
      <c r="K45" s="228">
        <v>0</v>
      </c>
      <c r="L45" s="9">
        <v>0</v>
      </c>
      <c r="M45" s="9">
        <v>0</v>
      </c>
      <c r="N45" s="9">
        <v>0</v>
      </c>
      <c r="O45" s="152">
        <v>0</v>
      </c>
      <c r="P45" s="181">
        <f t="shared" si="4"/>
        <v>0</v>
      </c>
      <c r="Q45" s="163">
        <f t="shared" si="5"/>
        <v>0</v>
      </c>
      <c r="R45" s="123">
        <v>12</v>
      </c>
      <c r="S45" s="121"/>
    </row>
    <row r="46" spans="1:19" s="85" customFormat="1" ht="25.5" customHeight="1" thickBot="1">
      <c r="A46" s="134" t="s">
        <v>68</v>
      </c>
      <c r="B46" s="2" t="s">
        <v>69</v>
      </c>
      <c r="C46" s="135">
        <v>3</v>
      </c>
      <c r="D46" s="129" t="s">
        <v>47</v>
      </c>
      <c r="E46" s="129" t="s">
        <v>39</v>
      </c>
      <c r="F46" s="39" t="s">
        <v>40</v>
      </c>
      <c r="G46" s="39" t="s">
        <v>30</v>
      </c>
      <c r="H46" s="40" t="s">
        <v>70</v>
      </c>
      <c r="I46" s="38" t="s">
        <v>71</v>
      </c>
      <c r="J46" s="42" t="s">
        <v>72</v>
      </c>
      <c r="K46" s="228">
        <v>0</v>
      </c>
      <c r="L46" s="9">
        <v>0</v>
      </c>
      <c r="M46" s="9">
        <v>0</v>
      </c>
      <c r="N46" s="9">
        <v>0</v>
      </c>
      <c r="O46" s="152">
        <v>0</v>
      </c>
      <c r="P46" s="181">
        <f t="shared" si="4"/>
        <v>0</v>
      </c>
      <c r="Q46" s="163">
        <f t="shared" si="5"/>
        <v>0</v>
      </c>
      <c r="R46" s="123">
        <v>12</v>
      </c>
      <c r="S46" s="121"/>
    </row>
    <row r="47" spans="1:19" s="85" customFormat="1" ht="25.5" customHeight="1" hidden="1">
      <c r="A47" s="27"/>
      <c r="B47" s="28"/>
      <c r="C47" s="93"/>
      <c r="D47" s="236"/>
      <c r="E47" s="236"/>
      <c r="F47" s="28"/>
      <c r="G47" s="28"/>
      <c r="H47" s="29"/>
      <c r="I47" s="27"/>
      <c r="J47" s="93"/>
      <c r="K47" s="231"/>
      <c r="L47" s="56"/>
      <c r="M47" s="56"/>
      <c r="N47" s="56"/>
      <c r="O47" s="115"/>
      <c r="P47" s="161">
        <f t="shared" si="4"/>
        <v>0</v>
      </c>
      <c r="Q47" s="163">
        <f t="shared" si="5"/>
        <v>0</v>
      </c>
      <c r="R47" s="123"/>
      <c r="S47" s="121"/>
    </row>
    <row r="48" spans="1:19" s="85" customFormat="1" ht="25.5" customHeight="1" hidden="1">
      <c r="A48" s="38"/>
      <c r="B48" s="39"/>
      <c r="C48" s="42"/>
      <c r="D48" s="129"/>
      <c r="E48" s="129"/>
      <c r="F48" s="39"/>
      <c r="G48" s="39"/>
      <c r="H48" s="40"/>
      <c r="I48" s="38"/>
      <c r="J48" s="42"/>
      <c r="K48" s="231"/>
      <c r="L48" s="56"/>
      <c r="M48" s="56"/>
      <c r="N48" s="56"/>
      <c r="O48" s="115"/>
      <c r="P48" s="161">
        <f t="shared" si="4"/>
        <v>0</v>
      </c>
      <c r="Q48" s="163">
        <f t="shared" si="5"/>
        <v>0</v>
      </c>
      <c r="R48" s="123"/>
      <c r="S48" s="121"/>
    </row>
    <row r="49" spans="1:19" s="85" customFormat="1" ht="25.5" customHeight="1" hidden="1" thickBot="1">
      <c r="A49" s="66"/>
      <c r="B49" s="67"/>
      <c r="C49" s="156"/>
      <c r="D49" s="251"/>
      <c r="E49" s="251"/>
      <c r="F49" s="67"/>
      <c r="G49" s="67"/>
      <c r="H49" s="68"/>
      <c r="I49" s="66"/>
      <c r="J49" s="156"/>
      <c r="K49" s="232"/>
      <c r="L49" s="63"/>
      <c r="M49" s="63"/>
      <c r="N49" s="63"/>
      <c r="O49" s="117"/>
      <c r="P49" s="162">
        <f t="shared" si="4"/>
        <v>0</v>
      </c>
      <c r="Q49" s="164">
        <f t="shared" si="5"/>
        <v>0</v>
      </c>
      <c r="R49" s="320"/>
      <c r="S49" s="52"/>
    </row>
    <row r="50" spans="1:19" s="85" customFormat="1" ht="25.5" customHeight="1" hidden="1" thickBo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324"/>
      <c r="L50" s="324"/>
      <c r="M50" s="324"/>
      <c r="N50" s="324"/>
      <c r="O50" s="324"/>
      <c r="P50" s="74"/>
      <c r="Q50" s="124"/>
      <c r="R50" s="342"/>
      <c r="S50" s="52"/>
    </row>
    <row r="51" spans="1:17" ht="30.75" customHeight="1" thickBot="1">
      <c r="A51" s="374" t="s">
        <v>130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1"/>
    </row>
    <row r="52" spans="1:17" ht="57" thickBot="1">
      <c r="A52" s="343" t="s">
        <v>0</v>
      </c>
      <c r="B52" s="344" t="s">
        <v>1</v>
      </c>
      <c r="C52" s="345" t="s">
        <v>2</v>
      </c>
      <c r="D52" s="346" t="s">
        <v>3</v>
      </c>
      <c r="E52" s="344" t="s">
        <v>4</v>
      </c>
      <c r="F52" s="344" t="s">
        <v>5</v>
      </c>
      <c r="G52" s="344" t="s">
        <v>6</v>
      </c>
      <c r="H52" s="347" t="s">
        <v>7</v>
      </c>
      <c r="I52" s="175" t="s">
        <v>8</v>
      </c>
      <c r="J52" s="257" t="s">
        <v>9</v>
      </c>
      <c r="K52" s="348" t="s">
        <v>10</v>
      </c>
      <c r="L52" s="348" t="s">
        <v>11</v>
      </c>
      <c r="M52" s="348" t="s">
        <v>12</v>
      </c>
      <c r="N52" s="348" t="s">
        <v>13</v>
      </c>
      <c r="O52" s="349" t="s">
        <v>14</v>
      </c>
      <c r="P52" s="350" t="s">
        <v>16</v>
      </c>
      <c r="Q52" s="113" t="s">
        <v>114</v>
      </c>
    </row>
    <row r="53" spans="1:17" ht="22.5" customHeight="1">
      <c r="A53" s="18" t="s">
        <v>22</v>
      </c>
      <c r="B53" s="19" t="s">
        <v>78</v>
      </c>
      <c r="C53" s="90">
        <v>2</v>
      </c>
      <c r="D53" s="176" t="s">
        <v>27</v>
      </c>
      <c r="E53" s="19" t="s">
        <v>28</v>
      </c>
      <c r="F53" s="19" t="s">
        <v>67</v>
      </c>
      <c r="G53" s="19"/>
      <c r="H53" s="20"/>
      <c r="I53" s="18" t="s">
        <v>22</v>
      </c>
      <c r="J53" s="90" t="s">
        <v>78</v>
      </c>
      <c r="K53" s="227">
        <v>0</v>
      </c>
      <c r="L53" s="143">
        <v>40</v>
      </c>
      <c r="M53" s="143">
        <v>60</v>
      </c>
      <c r="N53" s="143">
        <v>80</v>
      </c>
      <c r="O53" s="151">
        <v>100</v>
      </c>
      <c r="P53" s="120">
        <f>SUM(K53:O53)</f>
        <v>280</v>
      </c>
      <c r="Q53" s="126">
        <f>P53*100/300/100</f>
        <v>0.9333333333333332</v>
      </c>
    </row>
    <row r="54" spans="1:17" ht="22.5" customHeight="1">
      <c r="A54" s="38" t="s">
        <v>45</v>
      </c>
      <c r="B54" s="39" t="s">
        <v>79</v>
      </c>
      <c r="C54" s="42">
        <v>2</v>
      </c>
      <c r="D54" s="129" t="s">
        <v>27</v>
      </c>
      <c r="E54" s="39" t="s">
        <v>28</v>
      </c>
      <c r="F54" s="39" t="s">
        <v>67</v>
      </c>
      <c r="G54" s="39"/>
      <c r="H54" s="40"/>
      <c r="I54" s="38" t="s">
        <v>45</v>
      </c>
      <c r="J54" s="42" t="s">
        <v>79</v>
      </c>
      <c r="K54" s="228">
        <v>20</v>
      </c>
      <c r="L54" s="9">
        <v>20</v>
      </c>
      <c r="M54" s="9">
        <v>0</v>
      </c>
      <c r="N54" s="9">
        <v>80</v>
      </c>
      <c r="O54" s="152">
        <v>100</v>
      </c>
      <c r="P54" s="122">
        <f>SUM(K54:O54)</f>
        <v>220</v>
      </c>
      <c r="Q54" s="127">
        <f>P54*100/300/100</f>
        <v>0.7333333333333333</v>
      </c>
    </row>
    <row r="55" spans="1:17" ht="22.5" customHeight="1">
      <c r="A55" s="38" t="s">
        <v>19</v>
      </c>
      <c r="B55" s="39" t="s">
        <v>80</v>
      </c>
      <c r="C55" s="42">
        <v>2</v>
      </c>
      <c r="D55" s="129" t="s">
        <v>27</v>
      </c>
      <c r="E55" s="39" t="s">
        <v>28</v>
      </c>
      <c r="F55" s="39" t="s">
        <v>29</v>
      </c>
      <c r="G55" s="39"/>
      <c r="H55" s="40"/>
      <c r="I55" s="38" t="s">
        <v>19</v>
      </c>
      <c r="J55" s="42" t="s">
        <v>80</v>
      </c>
      <c r="K55" s="228">
        <v>20</v>
      </c>
      <c r="L55" s="9">
        <v>40</v>
      </c>
      <c r="M55" s="9">
        <v>60</v>
      </c>
      <c r="N55" s="9">
        <v>80</v>
      </c>
      <c r="O55" s="152">
        <v>10</v>
      </c>
      <c r="P55" s="122">
        <f>SUM(K55:O55)</f>
        <v>210</v>
      </c>
      <c r="Q55" s="127">
        <f>P55*100/300/100</f>
        <v>0.7</v>
      </c>
    </row>
    <row r="56" spans="1:17" ht="22.5" customHeight="1" thickBot="1">
      <c r="A56" s="59" t="s">
        <v>81</v>
      </c>
      <c r="B56" s="60" t="s">
        <v>49</v>
      </c>
      <c r="C56" s="101">
        <v>8</v>
      </c>
      <c r="D56" s="130" t="s">
        <v>82</v>
      </c>
      <c r="E56" s="60" t="s">
        <v>83</v>
      </c>
      <c r="F56" s="60" t="s">
        <v>84</v>
      </c>
      <c r="G56" s="60"/>
      <c r="H56" s="61"/>
      <c r="I56" s="59" t="s">
        <v>81</v>
      </c>
      <c r="J56" s="101" t="s">
        <v>49</v>
      </c>
      <c r="K56" s="274">
        <v>20</v>
      </c>
      <c r="L56" s="170">
        <v>20</v>
      </c>
      <c r="M56" s="170">
        <v>0</v>
      </c>
      <c r="N56" s="170">
        <v>32</v>
      </c>
      <c r="O56" s="171">
        <v>10</v>
      </c>
      <c r="P56" s="168">
        <f>SUM(K56:O56)</f>
        <v>82</v>
      </c>
      <c r="Q56" s="169">
        <f>P56*100/300/100</f>
        <v>0.2733333333333333</v>
      </c>
    </row>
  </sheetData>
  <sheetProtection password="CE88" sheet="1" objects="1" scenarios="1"/>
  <mergeCells count="8">
    <mergeCell ref="A19:R19"/>
    <mergeCell ref="P29:R29"/>
    <mergeCell ref="A31:R31"/>
    <mergeCell ref="A51:Q51"/>
    <mergeCell ref="A1:R1"/>
    <mergeCell ref="P15:R15"/>
    <mergeCell ref="P16:R16"/>
    <mergeCell ref="P17:R17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ignoredErrors>
    <ignoredError sqref="P13:P14 P3:P11 P12 P26 P27:P28 P21:P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58"/>
  <sheetViews>
    <sheetView workbookViewId="0" topLeftCell="A1">
      <selection activeCell="F2" sqref="F2"/>
    </sheetView>
  </sheetViews>
  <sheetFormatPr defaultColWidth="9.140625" defaultRowHeight="12.75"/>
  <cols>
    <col min="1" max="1" width="7.7109375" style="86" customWidth="1"/>
    <col min="2" max="2" width="9.7109375" style="86" customWidth="1"/>
    <col min="3" max="3" width="4.140625" style="86" customWidth="1"/>
    <col min="4" max="4" width="12.421875" style="86" customWidth="1"/>
    <col min="5" max="5" width="8.28125" style="86" customWidth="1"/>
    <col min="6" max="6" width="8.421875" style="86" customWidth="1"/>
    <col min="7" max="7" width="8.57421875" style="86" customWidth="1"/>
    <col min="8" max="8" width="8.140625" style="86" customWidth="1"/>
    <col min="9" max="9" width="9.140625" style="86" customWidth="1"/>
    <col min="10" max="10" width="8.421875" style="86" customWidth="1"/>
    <col min="11" max="15" width="4.00390625" style="86" customWidth="1"/>
    <col min="16" max="16" width="10.28125" style="125" customWidth="1"/>
    <col min="17" max="17" width="9.57421875" style="125" customWidth="1"/>
    <col min="18" max="18" width="10.00390625" style="125" customWidth="1"/>
    <col min="19" max="19" width="10.8515625" style="125" customWidth="1"/>
    <col min="20" max="16384" width="9.140625" style="86" customWidth="1"/>
  </cols>
  <sheetData>
    <row r="1" spans="1:21" ht="38.25" customHeight="1" thickBot="1">
      <c r="A1" s="369" t="s">
        <v>136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1"/>
      <c r="S1" s="84"/>
      <c r="T1" s="84"/>
      <c r="U1" s="85"/>
    </row>
    <row r="2" spans="1:19" ht="51" customHeight="1" thickBot="1">
      <c r="A2" s="175" t="s">
        <v>0</v>
      </c>
      <c r="B2" s="173" t="s">
        <v>1</v>
      </c>
      <c r="C2" s="257" t="s">
        <v>2</v>
      </c>
      <c r="D2" s="270" t="s">
        <v>3</v>
      </c>
      <c r="E2" s="269" t="s">
        <v>4</v>
      </c>
      <c r="F2" s="269" t="s">
        <v>5</v>
      </c>
      <c r="G2" s="269" t="s">
        <v>6</v>
      </c>
      <c r="H2" s="271" t="s">
        <v>7</v>
      </c>
      <c r="I2" s="272" t="s">
        <v>8</v>
      </c>
      <c r="J2" s="273" t="s">
        <v>9</v>
      </c>
      <c r="K2" s="319" t="s">
        <v>10</v>
      </c>
      <c r="L2" s="319" t="s">
        <v>11</v>
      </c>
      <c r="M2" s="319" t="s">
        <v>12</v>
      </c>
      <c r="N2" s="319" t="s">
        <v>13</v>
      </c>
      <c r="O2" s="258" t="s">
        <v>14</v>
      </c>
      <c r="P2" s="265" t="s">
        <v>15</v>
      </c>
      <c r="Q2" s="266" t="s">
        <v>114</v>
      </c>
      <c r="R2" s="113" t="s">
        <v>17</v>
      </c>
      <c r="S2" s="17"/>
    </row>
    <row r="3" spans="1:19" ht="25.5" customHeight="1">
      <c r="A3" s="154" t="s">
        <v>25</v>
      </c>
      <c r="B3" s="1" t="s">
        <v>26</v>
      </c>
      <c r="C3" s="155">
        <v>3</v>
      </c>
      <c r="D3" s="252" t="s">
        <v>27</v>
      </c>
      <c r="E3" s="252" t="s">
        <v>28</v>
      </c>
      <c r="F3" s="179" t="s">
        <v>29</v>
      </c>
      <c r="G3" s="179"/>
      <c r="H3" s="234"/>
      <c r="I3" s="178" t="s">
        <v>28</v>
      </c>
      <c r="J3" s="180" t="s">
        <v>29</v>
      </c>
      <c r="K3" s="159">
        <v>20</v>
      </c>
      <c r="L3" s="8">
        <v>40</v>
      </c>
      <c r="M3" s="8">
        <v>60</v>
      </c>
      <c r="N3" s="8">
        <v>80</v>
      </c>
      <c r="O3" s="267">
        <v>60</v>
      </c>
      <c r="P3" s="268">
        <f>SUM(K3:N3)</f>
        <v>200</v>
      </c>
      <c r="Q3" s="263">
        <f aca="true" t="shared" si="0" ref="Q3:Q15">P3*100/200/100</f>
        <v>1</v>
      </c>
      <c r="R3" s="264">
        <v>1</v>
      </c>
      <c r="S3" s="92"/>
    </row>
    <row r="4" spans="1:19" ht="25.5" customHeight="1">
      <c r="A4" s="134" t="s">
        <v>19</v>
      </c>
      <c r="B4" s="2" t="s">
        <v>20</v>
      </c>
      <c r="C4" s="135">
        <v>3</v>
      </c>
      <c r="D4" s="129" t="s">
        <v>21</v>
      </c>
      <c r="E4" s="129" t="s">
        <v>22</v>
      </c>
      <c r="F4" s="39" t="s">
        <v>23</v>
      </c>
      <c r="G4" s="39" t="s">
        <v>24</v>
      </c>
      <c r="H4" s="40" t="s">
        <v>24</v>
      </c>
      <c r="I4" s="38" t="s">
        <v>19</v>
      </c>
      <c r="J4" s="42" t="s">
        <v>20</v>
      </c>
      <c r="K4" s="145">
        <v>0</v>
      </c>
      <c r="L4" s="9">
        <v>40</v>
      </c>
      <c r="M4" s="9">
        <v>60</v>
      </c>
      <c r="N4" s="9">
        <v>80</v>
      </c>
      <c r="O4" s="146">
        <v>30</v>
      </c>
      <c r="P4" s="268">
        <f aca="true" t="shared" si="1" ref="P4:P15">SUM(K4:N4)</f>
        <v>180</v>
      </c>
      <c r="Q4" s="116">
        <f t="shared" si="0"/>
        <v>0.9</v>
      </c>
      <c r="R4" s="96">
        <v>2</v>
      </c>
      <c r="S4" s="92"/>
    </row>
    <row r="5" spans="1:19" ht="25.5" customHeight="1">
      <c r="A5" s="134" t="s">
        <v>41</v>
      </c>
      <c r="B5" s="2" t="s">
        <v>42</v>
      </c>
      <c r="C5" s="135">
        <v>3</v>
      </c>
      <c r="D5" s="129" t="s">
        <v>32</v>
      </c>
      <c r="E5" s="129" t="s">
        <v>39</v>
      </c>
      <c r="F5" s="39" t="s">
        <v>40</v>
      </c>
      <c r="G5" s="39"/>
      <c r="H5" s="40"/>
      <c r="I5" s="38" t="s">
        <v>41</v>
      </c>
      <c r="J5" s="42" t="s">
        <v>42</v>
      </c>
      <c r="K5" s="145">
        <v>18</v>
      </c>
      <c r="L5" s="9">
        <v>40</v>
      </c>
      <c r="M5" s="9">
        <v>60</v>
      </c>
      <c r="N5" s="9">
        <v>24</v>
      </c>
      <c r="O5" s="146">
        <v>40</v>
      </c>
      <c r="P5" s="268">
        <f t="shared" si="1"/>
        <v>142</v>
      </c>
      <c r="Q5" s="116">
        <f t="shared" si="0"/>
        <v>0.71</v>
      </c>
      <c r="R5" s="96">
        <v>3</v>
      </c>
      <c r="S5" s="92"/>
    </row>
    <row r="6" spans="1:19" ht="25.5" customHeight="1">
      <c r="A6" s="134" t="s">
        <v>76</v>
      </c>
      <c r="B6" s="2" t="s">
        <v>77</v>
      </c>
      <c r="C6" s="135">
        <v>3</v>
      </c>
      <c r="D6" s="129" t="s">
        <v>55</v>
      </c>
      <c r="E6" s="129" t="s">
        <v>56</v>
      </c>
      <c r="F6" s="39" t="s">
        <v>57</v>
      </c>
      <c r="G6" s="39"/>
      <c r="H6" s="40"/>
      <c r="I6" s="38" t="s">
        <v>56</v>
      </c>
      <c r="J6" s="42" t="s">
        <v>57</v>
      </c>
      <c r="K6" s="145">
        <v>18</v>
      </c>
      <c r="L6" s="9">
        <v>12</v>
      </c>
      <c r="M6" s="9">
        <v>60</v>
      </c>
      <c r="N6" s="9">
        <v>0</v>
      </c>
      <c r="O6" s="146">
        <v>0</v>
      </c>
      <c r="P6" s="268">
        <f t="shared" si="1"/>
        <v>90</v>
      </c>
      <c r="Q6" s="116">
        <f t="shared" si="0"/>
        <v>0.45</v>
      </c>
      <c r="R6" s="96">
        <v>4</v>
      </c>
      <c r="S6" s="92"/>
    </row>
    <row r="7" spans="1:19" ht="25.5" customHeight="1">
      <c r="A7" s="134" t="s">
        <v>128</v>
      </c>
      <c r="B7" s="2" t="s">
        <v>129</v>
      </c>
      <c r="C7" s="135">
        <v>3</v>
      </c>
      <c r="D7" s="129" t="s">
        <v>55</v>
      </c>
      <c r="E7" s="129" t="s">
        <v>56</v>
      </c>
      <c r="F7" s="39" t="s">
        <v>57</v>
      </c>
      <c r="G7" s="39"/>
      <c r="H7" s="40"/>
      <c r="I7" s="38" t="s">
        <v>56</v>
      </c>
      <c r="J7" s="42" t="s">
        <v>57</v>
      </c>
      <c r="K7" s="283">
        <v>0</v>
      </c>
      <c r="L7" s="285">
        <v>12</v>
      </c>
      <c r="M7" s="285">
        <v>60</v>
      </c>
      <c r="N7" s="285">
        <v>0</v>
      </c>
      <c r="O7" s="287">
        <v>0</v>
      </c>
      <c r="P7" s="268">
        <f t="shared" si="1"/>
        <v>72</v>
      </c>
      <c r="Q7" s="116">
        <f t="shared" si="0"/>
        <v>0.36</v>
      </c>
      <c r="R7" s="96">
        <v>5</v>
      </c>
      <c r="S7" s="92"/>
    </row>
    <row r="8" spans="1:19" ht="25.5" customHeight="1">
      <c r="A8" s="134" t="s">
        <v>48</v>
      </c>
      <c r="B8" s="2" t="s">
        <v>49</v>
      </c>
      <c r="C8" s="135">
        <v>3</v>
      </c>
      <c r="D8" s="129" t="s">
        <v>50</v>
      </c>
      <c r="E8" s="129" t="s">
        <v>51</v>
      </c>
      <c r="F8" s="39" t="s">
        <v>52</v>
      </c>
      <c r="G8" s="39"/>
      <c r="H8" s="40"/>
      <c r="I8" s="38" t="s">
        <v>48</v>
      </c>
      <c r="J8" s="42" t="s">
        <v>49</v>
      </c>
      <c r="K8" s="145">
        <v>18</v>
      </c>
      <c r="L8" s="9">
        <v>40</v>
      </c>
      <c r="M8" s="9">
        <v>0</v>
      </c>
      <c r="N8" s="9">
        <v>0</v>
      </c>
      <c r="O8" s="146">
        <v>0</v>
      </c>
      <c r="P8" s="268">
        <f t="shared" si="1"/>
        <v>58</v>
      </c>
      <c r="Q8" s="116">
        <f t="shared" si="0"/>
        <v>0.29</v>
      </c>
      <c r="R8" s="96">
        <v>6</v>
      </c>
      <c r="S8" s="92"/>
    </row>
    <row r="9" spans="1:19" ht="25.5" customHeight="1">
      <c r="A9" s="134" t="s">
        <v>53</v>
      </c>
      <c r="B9" s="2" t="s">
        <v>54</v>
      </c>
      <c r="C9" s="135">
        <v>3</v>
      </c>
      <c r="D9" s="129" t="s">
        <v>55</v>
      </c>
      <c r="E9" s="129" t="s">
        <v>56</v>
      </c>
      <c r="F9" s="39" t="s">
        <v>57</v>
      </c>
      <c r="G9" s="39"/>
      <c r="H9" s="40"/>
      <c r="I9" s="38" t="s">
        <v>56</v>
      </c>
      <c r="J9" s="42" t="s">
        <v>57</v>
      </c>
      <c r="K9" s="145">
        <v>16</v>
      </c>
      <c r="L9" s="9">
        <v>12</v>
      </c>
      <c r="M9" s="9">
        <v>0</v>
      </c>
      <c r="N9" s="9">
        <v>0</v>
      </c>
      <c r="O9" s="146">
        <v>0</v>
      </c>
      <c r="P9" s="268">
        <f t="shared" si="1"/>
        <v>28</v>
      </c>
      <c r="Q9" s="116">
        <f t="shared" si="0"/>
        <v>0.14</v>
      </c>
      <c r="R9" s="96">
        <v>7</v>
      </c>
      <c r="S9" s="92"/>
    </row>
    <row r="10" spans="1:19" ht="25.5" customHeight="1" thickBot="1">
      <c r="A10" s="210" t="s">
        <v>73</v>
      </c>
      <c r="B10" s="211" t="s">
        <v>74</v>
      </c>
      <c r="C10" s="212">
        <v>3</v>
      </c>
      <c r="D10" s="129" t="s">
        <v>55</v>
      </c>
      <c r="E10" s="129" t="s">
        <v>75</v>
      </c>
      <c r="F10" s="39"/>
      <c r="G10" s="39"/>
      <c r="H10" s="40"/>
      <c r="I10" s="38" t="s">
        <v>73</v>
      </c>
      <c r="J10" s="42" t="s">
        <v>74</v>
      </c>
      <c r="K10" s="279">
        <v>8</v>
      </c>
      <c r="L10" s="280">
        <v>12</v>
      </c>
      <c r="M10" s="280">
        <v>0</v>
      </c>
      <c r="N10" s="280">
        <v>0</v>
      </c>
      <c r="O10" s="288">
        <v>0</v>
      </c>
      <c r="P10" s="268">
        <f t="shared" si="1"/>
        <v>20</v>
      </c>
      <c r="Q10" s="116">
        <f t="shared" si="0"/>
        <v>0.1</v>
      </c>
      <c r="R10" s="96">
        <v>8</v>
      </c>
      <c r="S10" s="92"/>
    </row>
    <row r="11" spans="1:19" ht="25.5" customHeight="1" hidden="1">
      <c r="A11" s="154" t="s">
        <v>37</v>
      </c>
      <c r="B11" s="1" t="s">
        <v>38</v>
      </c>
      <c r="C11" s="155">
        <v>3</v>
      </c>
      <c r="D11" s="252" t="s">
        <v>32</v>
      </c>
      <c r="E11" s="252" t="s">
        <v>39</v>
      </c>
      <c r="F11" s="179" t="s">
        <v>40</v>
      </c>
      <c r="G11" s="179"/>
      <c r="H11" s="234"/>
      <c r="I11" s="178" t="s">
        <v>39</v>
      </c>
      <c r="J11" s="180" t="s">
        <v>40</v>
      </c>
      <c r="K11" s="159"/>
      <c r="L11" s="8"/>
      <c r="M11" s="8"/>
      <c r="N11" s="8"/>
      <c r="O11" s="267"/>
      <c r="P11" s="268">
        <f t="shared" si="1"/>
        <v>0</v>
      </c>
      <c r="Q11" s="263">
        <f t="shared" si="0"/>
        <v>0</v>
      </c>
      <c r="R11" s="264"/>
      <c r="S11" s="92"/>
    </row>
    <row r="12" spans="1:19" ht="25.5" customHeight="1" hidden="1">
      <c r="A12" s="38" t="s">
        <v>68</v>
      </c>
      <c r="B12" s="39" t="s">
        <v>69</v>
      </c>
      <c r="C12" s="42">
        <v>3</v>
      </c>
      <c r="D12" s="129" t="s">
        <v>47</v>
      </c>
      <c r="E12" s="129" t="s">
        <v>39</v>
      </c>
      <c r="F12" s="39" t="s">
        <v>40</v>
      </c>
      <c r="G12" s="39" t="s">
        <v>30</v>
      </c>
      <c r="H12" s="40" t="s">
        <v>70</v>
      </c>
      <c r="I12" s="38" t="s">
        <v>71</v>
      </c>
      <c r="J12" s="42" t="s">
        <v>72</v>
      </c>
      <c r="K12" s="282"/>
      <c r="L12" s="284"/>
      <c r="M12" s="284"/>
      <c r="N12" s="284"/>
      <c r="O12" s="286"/>
      <c r="P12" s="268">
        <f t="shared" si="1"/>
        <v>0</v>
      </c>
      <c r="Q12" s="116">
        <f t="shared" si="0"/>
        <v>0</v>
      </c>
      <c r="R12" s="96"/>
      <c r="S12" s="92"/>
    </row>
    <row r="13" spans="1:19" ht="25.5" customHeight="1" hidden="1">
      <c r="A13" s="38"/>
      <c r="B13" s="39"/>
      <c r="C13" s="42"/>
      <c r="D13" s="129"/>
      <c r="E13" s="129"/>
      <c r="F13" s="39"/>
      <c r="G13" s="39"/>
      <c r="H13" s="40"/>
      <c r="I13" s="38"/>
      <c r="J13" s="42"/>
      <c r="K13" s="94"/>
      <c r="L13" s="56"/>
      <c r="M13" s="56"/>
      <c r="N13" s="56"/>
      <c r="O13" s="95"/>
      <c r="P13" s="268">
        <f t="shared" si="1"/>
        <v>0</v>
      </c>
      <c r="Q13" s="116">
        <f t="shared" si="0"/>
        <v>0</v>
      </c>
      <c r="R13" s="96"/>
      <c r="S13" s="92"/>
    </row>
    <row r="14" spans="1:19" ht="25.5" customHeight="1" hidden="1">
      <c r="A14" s="97"/>
      <c r="B14" s="3"/>
      <c r="C14" s="136"/>
      <c r="D14" s="129"/>
      <c r="E14" s="129"/>
      <c r="F14" s="39"/>
      <c r="G14" s="39"/>
      <c r="H14" s="40"/>
      <c r="I14" s="38"/>
      <c r="J14" s="42"/>
      <c r="K14" s="98"/>
      <c r="L14" s="99"/>
      <c r="M14" s="99"/>
      <c r="N14" s="99"/>
      <c r="O14" s="100"/>
      <c r="P14" s="268">
        <f t="shared" si="1"/>
        <v>0</v>
      </c>
      <c r="Q14" s="116">
        <f t="shared" si="0"/>
        <v>0</v>
      </c>
      <c r="R14" s="248"/>
      <c r="S14" s="92"/>
    </row>
    <row r="15" spans="1:19" ht="25.5" customHeight="1" hidden="1">
      <c r="A15" s="210"/>
      <c r="B15" s="211"/>
      <c r="C15" s="212"/>
      <c r="D15" s="129"/>
      <c r="E15" s="129"/>
      <c r="F15" s="39"/>
      <c r="G15" s="39"/>
      <c r="H15" s="40"/>
      <c r="I15" s="38"/>
      <c r="J15" s="42"/>
      <c r="K15" s="213"/>
      <c r="L15" s="214"/>
      <c r="M15" s="214"/>
      <c r="N15" s="214"/>
      <c r="O15" s="215"/>
      <c r="P15" s="268">
        <f t="shared" si="1"/>
        <v>0</v>
      </c>
      <c r="Q15" s="116">
        <f t="shared" si="0"/>
        <v>0</v>
      </c>
      <c r="R15" s="96"/>
      <c r="S15" s="92"/>
    </row>
    <row r="16" spans="1:19" ht="25.5" customHeight="1" hidden="1">
      <c r="A16" s="194" t="s">
        <v>56</v>
      </c>
      <c r="B16" s="128" t="s">
        <v>85</v>
      </c>
      <c r="C16" s="195">
        <v>3</v>
      </c>
      <c r="D16" s="237" t="s">
        <v>50</v>
      </c>
      <c r="E16" s="137" t="s">
        <v>51</v>
      </c>
      <c r="F16" s="128" t="s">
        <v>52</v>
      </c>
      <c r="G16" s="128"/>
      <c r="H16" s="141"/>
      <c r="I16" s="194" t="s">
        <v>48</v>
      </c>
      <c r="J16" s="195" t="s">
        <v>49</v>
      </c>
      <c r="K16" s="102"/>
      <c r="L16" s="103"/>
      <c r="M16" s="103"/>
      <c r="N16" s="103"/>
      <c r="O16" s="104"/>
      <c r="P16" s="381"/>
      <c r="Q16" s="382"/>
      <c r="R16" s="383"/>
      <c r="S16" s="92"/>
    </row>
    <row r="17" spans="1:19" ht="25.5" customHeight="1" hidden="1">
      <c r="A17" s="196" t="s">
        <v>56</v>
      </c>
      <c r="B17" s="4" t="s">
        <v>86</v>
      </c>
      <c r="C17" s="197">
        <v>3</v>
      </c>
      <c r="D17" s="237" t="s">
        <v>87</v>
      </c>
      <c r="E17" s="5" t="s">
        <v>51</v>
      </c>
      <c r="F17" s="4" t="s">
        <v>52</v>
      </c>
      <c r="G17" s="4"/>
      <c r="H17" s="6"/>
      <c r="I17" s="196" t="s">
        <v>56</v>
      </c>
      <c r="J17" s="197" t="s">
        <v>86</v>
      </c>
      <c r="K17" s="105"/>
      <c r="L17" s="106"/>
      <c r="M17" s="106"/>
      <c r="N17" s="106"/>
      <c r="O17" s="107"/>
      <c r="P17" s="384"/>
      <c r="Q17" s="385"/>
      <c r="R17" s="386"/>
      <c r="S17" s="92"/>
    </row>
    <row r="18" spans="1:19" ht="25.5" customHeight="1" hidden="1" thickBot="1">
      <c r="A18" s="198" t="s">
        <v>88</v>
      </c>
      <c r="B18" s="207" t="s">
        <v>89</v>
      </c>
      <c r="C18" s="199">
        <v>3</v>
      </c>
      <c r="D18" s="250" t="s">
        <v>47</v>
      </c>
      <c r="E18" s="208" t="s">
        <v>90</v>
      </c>
      <c r="F18" s="207" t="s">
        <v>91</v>
      </c>
      <c r="G18" s="207"/>
      <c r="H18" s="209"/>
      <c r="I18" s="198" t="s">
        <v>92</v>
      </c>
      <c r="J18" s="199" t="s">
        <v>93</v>
      </c>
      <c r="K18" s="108"/>
      <c r="L18" s="109"/>
      <c r="M18" s="109"/>
      <c r="N18" s="109"/>
      <c r="O18" s="110"/>
      <c r="P18" s="387"/>
      <c r="Q18" s="388"/>
      <c r="R18" s="389"/>
      <c r="S18" s="52"/>
    </row>
    <row r="19" spans="1:19" s="111" customFormat="1" ht="12.75" customHeight="1" hidden="1" thickBo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1"/>
      <c r="L19" s="51"/>
      <c r="M19" s="51"/>
      <c r="N19" s="51"/>
      <c r="O19" s="51"/>
      <c r="P19" s="52"/>
      <c r="Q19" s="52"/>
      <c r="R19" s="52"/>
      <c r="S19" s="52"/>
    </row>
    <row r="20" spans="1:20" s="85" customFormat="1" ht="39.75" customHeight="1" thickBot="1">
      <c r="A20" s="369" t="s">
        <v>117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1"/>
      <c r="S20" s="112"/>
      <c r="T20" s="112"/>
    </row>
    <row r="21" spans="1:19" ht="51" customHeight="1" thickBot="1">
      <c r="A21" s="175" t="s">
        <v>0</v>
      </c>
      <c r="B21" s="173" t="s">
        <v>1</v>
      </c>
      <c r="C21" s="257" t="s">
        <v>2</v>
      </c>
      <c r="D21" s="255" t="s">
        <v>3</v>
      </c>
      <c r="E21" s="173" t="s">
        <v>4</v>
      </c>
      <c r="F21" s="173" t="s">
        <v>5</v>
      </c>
      <c r="G21" s="173" t="s">
        <v>6</v>
      </c>
      <c r="H21" s="256" t="s">
        <v>7</v>
      </c>
      <c r="I21" s="175" t="s">
        <v>8</v>
      </c>
      <c r="J21" s="257" t="s">
        <v>9</v>
      </c>
      <c r="K21" s="258" t="s">
        <v>10</v>
      </c>
      <c r="L21" s="319" t="s">
        <v>11</v>
      </c>
      <c r="M21" s="319" t="s">
        <v>12</v>
      </c>
      <c r="N21" s="319" t="s">
        <v>13</v>
      </c>
      <c r="O21" s="319" t="s">
        <v>14</v>
      </c>
      <c r="P21" s="265" t="s">
        <v>15</v>
      </c>
      <c r="Q21" s="266" t="s">
        <v>114</v>
      </c>
      <c r="R21" s="113" t="s">
        <v>17</v>
      </c>
      <c r="S21" s="17"/>
    </row>
    <row r="22" spans="1:19" ht="25.5" customHeight="1">
      <c r="A22" s="154" t="s">
        <v>43</v>
      </c>
      <c r="B22" s="1" t="s">
        <v>44</v>
      </c>
      <c r="C22" s="155">
        <v>4</v>
      </c>
      <c r="D22" s="252" t="s">
        <v>32</v>
      </c>
      <c r="E22" s="252" t="s">
        <v>33</v>
      </c>
      <c r="F22" s="179" t="s">
        <v>34</v>
      </c>
      <c r="G22" s="179"/>
      <c r="H22" s="234"/>
      <c r="I22" s="178" t="s">
        <v>43</v>
      </c>
      <c r="J22" s="180" t="s">
        <v>44</v>
      </c>
      <c r="K22" s="261">
        <v>20</v>
      </c>
      <c r="L22" s="8">
        <v>40</v>
      </c>
      <c r="M22" s="8">
        <v>60</v>
      </c>
      <c r="N22" s="8">
        <v>48</v>
      </c>
      <c r="O22" s="160">
        <v>40</v>
      </c>
      <c r="P22" s="262">
        <f aca="true" t="shared" si="2" ref="P22:P29">SUM(L22:O22)</f>
        <v>188</v>
      </c>
      <c r="Q22" s="263">
        <f aca="true" t="shared" si="3" ref="Q22:Q29">P22*100/280/100</f>
        <v>0.6714285714285714</v>
      </c>
      <c r="R22" s="264">
        <v>1</v>
      </c>
      <c r="S22" s="92"/>
    </row>
    <row r="23" spans="1:19" ht="25.5" customHeight="1">
      <c r="A23" s="134" t="s">
        <v>45</v>
      </c>
      <c r="B23" s="2" t="s">
        <v>46</v>
      </c>
      <c r="C23" s="135">
        <v>4</v>
      </c>
      <c r="D23" s="129" t="s">
        <v>47</v>
      </c>
      <c r="E23" s="129" t="s">
        <v>33</v>
      </c>
      <c r="F23" s="39" t="s">
        <v>34</v>
      </c>
      <c r="G23" s="39"/>
      <c r="H23" s="40"/>
      <c r="I23" s="38" t="s">
        <v>45</v>
      </c>
      <c r="J23" s="42" t="s">
        <v>46</v>
      </c>
      <c r="K23" s="216">
        <v>0</v>
      </c>
      <c r="L23" s="9">
        <v>40</v>
      </c>
      <c r="M23" s="9">
        <v>60</v>
      </c>
      <c r="N23" s="9">
        <v>40</v>
      </c>
      <c r="O23" s="152">
        <v>0</v>
      </c>
      <c r="P23" s="153">
        <f t="shared" si="2"/>
        <v>140</v>
      </c>
      <c r="Q23" s="116">
        <f t="shared" si="3"/>
        <v>0.5</v>
      </c>
      <c r="R23" s="96">
        <v>2</v>
      </c>
      <c r="S23" s="92"/>
    </row>
    <row r="24" spans="1:19" ht="25.5" customHeight="1" thickBot="1">
      <c r="A24" s="134" t="s">
        <v>30</v>
      </c>
      <c r="B24" s="2" t="s">
        <v>31</v>
      </c>
      <c r="C24" s="135">
        <v>4</v>
      </c>
      <c r="D24" s="129" t="s">
        <v>32</v>
      </c>
      <c r="E24" s="129" t="s">
        <v>33</v>
      </c>
      <c r="F24" s="39" t="s">
        <v>34</v>
      </c>
      <c r="G24" s="39" t="s">
        <v>35</v>
      </c>
      <c r="H24" s="40" t="s">
        <v>36</v>
      </c>
      <c r="I24" s="38" t="s">
        <v>30</v>
      </c>
      <c r="J24" s="42" t="s">
        <v>31</v>
      </c>
      <c r="K24" s="216">
        <v>20</v>
      </c>
      <c r="L24" s="9">
        <v>40</v>
      </c>
      <c r="M24" s="9">
        <v>0</v>
      </c>
      <c r="N24" s="9">
        <v>0</v>
      </c>
      <c r="O24" s="152">
        <v>20</v>
      </c>
      <c r="P24" s="153">
        <f t="shared" si="2"/>
        <v>60</v>
      </c>
      <c r="Q24" s="116">
        <f t="shared" si="3"/>
        <v>0.21428571428571427</v>
      </c>
      <c r="R24" s="96">
        <v>3</v>
      </c>
      <c r="S24" s="92"/>
    </row>
    <row r="25" spans="1:19" ht="25.5" customHeight="1" hidden="1">
      <c r="A25" s="134" t="s">
        <v>62</v>
      </c>
      <c r="B25" s="2" t="s">
        <v>63</v>
      </c>
      <c r="C25" s="135">
        <v>4</v>
      </c>
      <c r="D25" s="129" t="s">
        <v>64</v>
      </c>
      <c r="E25" s="129" t="s">
        <v>65</v>
      </c>
      <c r="F25" s="39" t="s">
        <v>66</v>
      </c>
      <c r="G25" s="39" t="s">
        <v>28</v>
      </c>
      <c r="H25" s="40" t="s">
        <v>67</v>
      </c>
      <c r="I25" s="38" t="s">
        <v>62</v>
      </c>
      <c r="J25" s="42" t="s">
        <v>63</v>
      </c>
      <c r="K25" s="216"/>
      <c r="L25" s="9"/>
      <c r="M25" s="9"/>
      <c r="N25" s="9"/>
      <c r="O25" s="152"/>
      <c r="P25" s="153">
        <f t="shared" si="2"/>
        <v>0</v>
      </c>
      <c r="Q25" s="116">
        <f t="shared" si="3"/>
        <v>0</v>
      </c>
      <c r="R25" s="96"/>
      <c r="S25" s="92"/>
    </row>
    <row r="26" spans="1:19" ht="25.5" customHeight="1" hidden="1">
      <c r="A26" s="134" t="s">
        <v>58</v>
      </c>
      <c r="B26" s="2" t="s">
        <v>59</v>
      </c>
      <c r="C26" s="135">
        <v>4</v>
      </c>
      <c r="D26" s="129" t="s">
        <v>55</v>
      </c>
      <c r="E26" s="129" t="s">
        <v>60</v>
      </c>
      <c r="F26" s="39" t="s">
        <v>61</v>
      </c>
      <c r="G26" s="39"/>
      <c r="H26" s="40"/>
      <c r="I26" s="38" t="s">
        <v>56</v>
      </c>
      <c r="J26" s="42" t="s">
        <v>57</v>
      </c>
      <c r="K26" s="216"/>
      <c r="L26" s="9"/>
      <c r="M26" s="9"/>
      <c r="N26" s="9"/>
      <c r="O26" s="152"/>
      <c r="P26" s="153">
        <f t="shared" si="2"/>
        <v>0</v>
      </c>
      <c r="Q26" s="116">
        <f t="shared" si="3"/>
        <v>0</v>
      </c>
      <c r="R26" s="96"/>
      <c r="S26" s="92"/>
    </row>
    <row r="27" spans="1:19" ht="25.5" customHeight="1" hidden="1">
      <c r="A27" s="27"/>
      <c r="B27" s="28"/>
      <c r="C27" s="93"/>
      <c r="D27" s="236"/>
      <c r="E27" s="236"/>
      <c r="F27" s="28"/>
      <c r="G27" s="28"/>
      <c r="H27" s="29"/>
      <c r="I27" s="27"/>
      <c r="J27" s="93"/>
      <c r="K27" s="217"/>
      <c r="L27" s="56"/>
      <c r="M27" s="56"/>
      <c r="N27" s="56"/>
      <c r="O27" s="115"/>
      <c r="P27" s="153">
        <f t="shared" si="2"/>
        <v>0</v>
      </c>
      <c r="Q27" s="116">
        <f t="shared" si="3"/>
        <v>0</v>
      </c>
      <c r="R27" s="96"/>
      <c r="S27" s="92"/>
    </row>
    <row r="28" spans="1:19" ht="25.5" customHeight="1" hidden="1">
      <c r="A28" s="27"/>
      <c r="B28" s="28"/>
      <c r="C28" s="93"/>
      <c r="D28" s="236"/>
      <c r="E28" s="236"/>
      <c r="F28" s="28"/>
      <c r="G28" s="28"/>
      <c r="H28" s="29"/>
      <c r="I28" s="27"/>
      <c r="J28" s="93"/>
      <c r="K28" s="217"/>
      <c r="L28" s="56"/>
      <c r="M28" s="56"/>
      <c r="N28" s="56"/>
      <c r="O28" s="115"/>
      <c r="P28" s="153">
        <f t="shared" si="2"/>
        <v>0</v>
      </c>
      <c r="Q28" s="116">
        <f t="shared" si="3"/>
        <v>0</v>
      </c>
      <c r="R28" s="96"/>
      <c r="S28" s="92"/>
    </row>
    <row r="29" spans="1:19" ht="25.5" customHeight="1" hidden="1">
      <c r="A29" s="38"/>
      <c r="B29" s="39"/>
      <c r="C29" s="42"/>
      <c r="D29" s="129"/>
      <c r="E29" s="129"/>
      <c r="F29" s="39"/>
      <c r="G29" s="39"/>
      <c r="H29" s="40"/>
      <c r="I29" s="38"/>
      <c r="J29" s="42"/>
      <c r="K29" s="217"/>
      <c r="L29" s="56"/>
      <c r="M29" s="56"/>
      <c r="N29" s="56"/>
      <c r="O29" s="115"/>
      <c r="P29" s="153">
        <f t="shared" si="2"/>
        <v>0</v>
      </c>
      <c r="Q29" s="116">
        <f t="shared" si="3"/>
        <v>0</v>
      </c>
      <c r="R29" s="96"/>
      <c r="S29" s="92"/>
    </row>
    <row r="30" spans="1:19" ht="25.5" customHeight="1" hidden="1" thickBot="1">
      <c r="A30" s="351" t="s">
        <v>94</v>
      </c>
      <c r="B30" s="352" t="s">
        <v>95</v>
      </c>
      <c r="C30" s="353">
        <v>4</v>
      </c>
      <c r="D30" s="250" t="s">
        <v>55</v>
      </c>
      <c r="E30" s="354" t="s">
        <v>96</v>
      </c>
      <c r="F30" s="352" t="s">
        <v>97</v>
      </c>
      <c r="G30" s="352"/>
      <c r="H30" s="355"/>
      <c r="I30" s="351" t="s">
        <v>56</v>
      </c>
      <c r="J30" s="353" t="s">
        <v>57</v>
      </c>
      <c r="K30" s="356"/>
      <c r="L30" s="357"/>
      <c r="M30" s="357"/>
      <c r="N30" s="357"/>
      <c r="O30" s="358"/>
      <c r="P30" s="392"/>
      <c r="Q30" s="393"/>
      <c r="R30" s="394"/>
      <c r="S30" s="92"/>
    </row>
    <row r="31" spans="1:19" ht="25.5" customHeight="1" hidden="1" thickBo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324"/>
      <c r="L31" s="324"/>
      <c r="M31" s="324"/>
      <c r="N31" s="324"/>
      <c r="O31" s="324"/>
      <c r="P31" s="52"/>
      <c r="Q31" s="111"/>
      <c r="R31" s="111"/>
      <c r="S31" s="92"/>
    </row>
    <row r="32" spans="1:22" s="85" customFormat="1" ht="47.25" customHeight="1" thickBot="1">
      <c r="A32" s="369" t="s">
        <v>118</v>
      </c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1"/>
      <c r="S32" s="112"/>
      <c r="T32" s="112"/>
      <c r="U32" s="111"/>
      <c r="V32" s="111"/>
    </row>
    <row r="33" spans="1:19" s="85" customFormat="1" ht="60.75" customHeight="1" thickBot="1">
      <c r="A33" s="175" t="s">
        <v>0</v>
      </c>
      <c r="B33" s="173" t="s">
        <v>1</v>
      </c>
      <c r="C33" s="257" t="s">
        <v>2</v>
      </c>
      <c r="D33" s="255" t="s">
        <v>3</v>
      </c>
      <c r="E33" s="173" t="s">
        <v>4</v>
      </c>
      <c r="F33" s="173" t="s">
        <v>5</v>
      </c>
      <c r="G33" s="173" t="s">
        <v>6</v>
      </c>
      <c r="H33" s="256" t="s">
        <v>7</v>
      </c>
      <c r="I33" s="175" t="s">
        <v>8</v>
      </c>
      <c r="J33" s="257" t="s">
        <v>9</v>
      </c>
      <c r="K33" s="319" t="s">
        <v>10</v>
      </c>
      <c r="L33" s="319" t="s">
        <v>11</v>
      </c>
      <c r="M33" s="319" t="s">
        <v>12</v>
      </c>
      <c r="N33" s="319" t="s">
        <v>13</v>
      </c>
      <c r="O33" s="321" t="s">
        <v>14</v>
      </c>
      <c r="P33" s="259" t="s">
        <v>16</v>
      </c>
      <c r="Q33" s="113" t="s">
        <v>114</v>
      </c>
      <c r="R33" s="113" t="s">
        <v>18</v>
      </c>
      <c r="S33" s="14"/>
    </row>
    <row r="34" spans="1:19" s="85" customFormat="1" ht="25.5" customHeight="1">
      <c r="A34" s="154" t="s">
        <v>25</v>
      </c>
      <c r="B34" s="1" t="s">
        <v>26</v>
      </c>
      <c r="C34" s="155">
        <v>3</v>
      </c>
      <c r="D34" s="252" t="s">
        <v>27</v>
      </c>
      <c r="E34" s="252" t="s">
        <v>28</v>
      </c>
      <c r="F34" s="179" t="s">
        <v>29</v>
      </c>
      <c r="G34" s="179"/>
      <c r="H34" s="234"/>
      <c r="I34" s="178" t="s">
        <v>28</v>
      </c>
      <c r="J34" s="180" t="s">
        <v>29</v>
      </c>
      <c r="K34" s="230">
        <v>20</v>
      </c>
      <c r="L34" s="8">
        <v>40</v>
      </c>
      <c r="M34" s="8">
        <v>60</v>
      </c>
      <c r="N34" s="8">
        <v>80</v>
      </c>
      <c r="O34" s="160">
        <v>60</v>
      </c>
      <c r="P34" s="181">
        <f aca="true" t="shared" si="4" ref="P34:P51">SUM(K34:O34)</f>
        <v>260</v>
      </c>
      <c r="Q34" s="253">
        <f aca="true" t="shared" si="5" ref="Q34:Q48">P34*100/300/100</f>
        <v>0.8666666666666667</v>
      </c>
      <c r="R34" s="254">
        <v>1</v>
      </c>
      <c r="S34" s="121"/>
    </row>
    <row r="35" spans="1:19" s="85" customFormat="1" ht="25.5" customHeight="1">
      <c r="A35" s="134" t="s">
        <v>19</v>
      </c>
      <c r="B35" s="2" t="s">
        <v>20</v>
      </c>
      <c r="C35" s="135">
        <v>3</v>
      </c>
      <c r="D35" s="129" t="s">
        <v>21</v>
      </c>
      <c r="E35" s="129" t="s">
        <v>22</v>
      </c>
      <c r="F35" s="39" t="s">
        <v>23</v>
      </c>
      <c r="G35" s="39" t="s">
        <v>24</v>
      </c>
      <c r="H35" s="40" t="s">
        <v>24</v>
      </c>
      <c r="I35" s="38" t="s">
        <v>19</v>
      </c>
      <c r="J35" s="42" t="s">
        <v>20</v>
      </c>
      <c r="K35" s="228">
        <v>0</v>
      </c>
      <c r="L35" s="9">
        <v>40</v>
      </c>
      <c r="M35" s="9">
        <v>60</v>
      </c>
      <c r="N35" s="9">
        <v>80</v>
      </c>
      <c r="O35" s="152">
        <v>30</v>
      </c>
      <c r="P35" s="161">
        <f t="shared" si="4"/>
        <v>210</v>
      </c>
      <c r="Q35" s="163">
        <f t="shared" si="5"/>
        <v>0.7</v>
      </c>
      <c r="R35" s="123">
        <v>2</v>
      </c>
      <c r="S35" s="121"/>
    </row>
    <row r="36" spans="1:19" s="85" customFormat="1" ht="25.5" customHeight="1">
      <c r="A36" s="134" t="s">
        <v>43</v>
      </c>
      <c r="B36" s="2" t="s">
        <v>44</v>
      </c>
      <c r="C36" s="135">
        <v>4</v>
      </c>
      <c r="D36" s="129" t="s">
        <v>32</v>
      </c>
      <c r="E36" s="129" t="s">
        <v>33</v>
      </c>
      <c r="F36" s="39" t="s">
        <v>34</v>
      </c>
      <c r="G36" s="39"/>
      <c r="H36" s="40"/>
      <c r="I36" s="38" t="s">
        <v>43</v>
      </c>
      <c r="J36" s="42" t="s">
        <v>44</v>
      </c>
      <c r="K36" s="228">
        <v>20</v>
      </c>
      <c r="L36" s="9">
        <v>40</v>
      </c>
      <c r="M36" s="9">
        <v>60</v>
      </c>
      <c r="N36" s="9">
        <v>48</v>
      </c>
      <c r="O36" s="152">
        <v>40</v>
      </c>
      <c r="P36" s="161">
        <f t="shared" si="4"/>
        <v>208</v>
      </c>
      <c r="Q36" s="163">
        <f t="shared" si="5"/>
        <v>0.6933333333333332</v>
      </c>
      <c r="R36" s="123">
        <v>3</v>
      </c>
      <c r="S36" s="121"/>
    </row>
    <row r="37" spans="1:19" s="85" customFormat="1" ht="25.5" customHeight="1">
      <c r="A37" s="134" t="s">
        <v>41</v>
      </c>
      <c r="B37" s="2" t="s">
        <v>42</v>
      </c>
      <c r="C37" s="135">
        <v>3</v>
      </c>
      <c r="D37" s="129" t="s">
        <v>32</v>
      </c>
      <c r="E37" s="129" t="s">
        <v>39</v>
      </c>
      <c r="F37" s="39" t="s">
        <v>40</v>
      </c>
      <c r="G37" s="39"/>
      <c r="H37" s="40"/>
      <c r="I37" s="38" t="s">
        <v>41</v>
      </c>
      <c r="J37" s="42" t="s">
        <v>42</v>
      </c>
      <c r="K37" s="228">
        <v>18</v>
      </c>
      <c r="L37" s="9">
        <v>40</v>
      </c>
      <c r="M37" s="9">
        <v>60</v>
      </c>
      <c r="N37" s="9">
        <v>24</v>
      </c>
      <c r="O37" s="152">
        <v>40</v>
      </c>
      <c r="P37" s="161">
        <f t="shared" si="4"/>
        <v>182</v>
      </c>
      <c r="Q37" s="163">
        <f t="shared" si="5"/>
        <v>0.6066666666666667</v>
      </c>
      <c r="R37" s="123">
        <v>4</v>
      </c>
      <c r="S37" s="121"/>
    </row>
    <row r="38" spans="1:19" s="85" customFormat="1" ht="25.5" customHeight="1">
      <c r="A38" s="134" t="s">
        <v>45</v>
      </c>
      <c r="B38" s="2" t="s">
        <v>46</v>
      </c>
      <c r="C38" s="135">
        <v>4</v>
      </c>
      <c r="D38" s="129" t="s">
        <v>47</v>
      </c>
      <c r="E38" s="129" t="s">
        <v>33</v>
      </c>
      <c r="F38" s="39" t="s">
        <v>34</v>
      </c>
      <c r="G38" s="39"/>
      <c r="H38" s="40"/>
      <c r="I38" s="38" t="s">
        <v>45</v>
      </c>
      <c r="J38" s="42" t="s">
        <v>46</v>
      </c>
      <c r="K38" s="228">
        <v>0</v>
      </c>
      <c r="L38" s="9">
        <v>40</v>
      </c>
      <c r="M38" s="9">
        <v>60</v>
      </c>
      <c r="N38" s="9">
        <v>40</v>
      </c>
      <c r="O38" s="152">
        <v>0</v>
      </c>
      <c r="P38" s="161">
        <f t="shared" si="4"/>
        <v>140</v>
      </c>
      <c r="Q38" s="163">
        <f t="shared" si="5"/>
        <v>0.4666666666666666</v>
      </c>
      <c r="R38" s="123">
        <v>5</v>
      </c>
      <c r="S38" s="121"/>
    </row>
    <row r="39" spans="1:19" s="85" customFormat="1" ht="25.5" customHeight="1">
      <c r="A39" s="134" t="s">
        <v>76</v>
      </c>
      <c r="B39" s="2" t="s">
        <v>77</v>
      </c>
      <c r="C39" s="135">
        <v>3</v>
      </c>
      <c r="D39" s="129" t="s">
        <v>55</v>
      </c>
      <c r="E39" s="129" t="s">
        <v>56</v>
      </c>
      <c r="F39" s="39" t="s">
        <v>57</v>
      </c>
      <c r="G39" s="39"/>
      <c r="H39" s="40"/>
      <c r="I39" s="38" t="s">
        <v>56</v>
      </c>
      <c r="J39" s="42" t="s">
        <v>57</v>
      </c>
      <c r="K39" s="228">
        <v>18</v>
      </c>
      <c r="L39" s="9">
        <v>12</v>
      </c>
      <c r="M39" s="9">
        <v>60</v>
      </c>
      <c r="N39" s="9">
        <v>0</v>
      </c>
      <c r="O39" s="152">
        <v>0</v>
      </c>
      <c r="P39" s="161">
        <f t="shared" si="4"/>
        <v>90</v>
      </c>
      <c r="Q39" s="163">
        <f t="shared" si="5"/>
        <v>0.3</v>
      </c>
      <c r="R39" s="123">
        <v>6</v>
      </c>
      <c r="S39" s="121"/>
    </row>
    <row r="40" spans="1:19" s="85" customFormat="1" ht="25.5" customHeight="1">
      <c r="A40" s="134" t="s">
        <v>30</v>
      </c>
      <c r="B40" s="2" t="s">
        <v>31</v>
      </c>
      <c r="C40" s="135">
        <v>4</v>
      </c>
      <c r="D40" s="129" t="s">
        <v>32</v>
      </c>
      <c r="E40" s="129" t="s">
        <v>33</v>
      </c>
      <c r="F40" s="39" t="s">
        <v>34</v>
      </c>
      <c r="G40" s="39" t="s">
        <v>35</v>
      </c>
      <c r="H40" s="40" t="s">
        <v>36</v>
      </c>
      <c r="I40" s="38" t="s">
        <v>30</v>
      </c>
      <c r="J40" s="42" t="s">
        <v>31</v>
      </c>
      <c r="K40" s="228">
        <v>20</v>
      </c>
      <c r="L40" s="9">
        <v>40</v>
      </c>
      <c r="M40" s="9">
        <v>0</v>
      </c>
      <c r="N40" s="9">
        <v>0</v>
      </c>
      <c r="O40" s="152">
        <v>20</v>
      </c>
      <c r="P40" s="161">
        <f t="shared" si="4"/>
        <v>80</v>
      </c>
      <c r="Q40" s="163">
        <f t="shared" si="5"/>
        <v>0.26666666666666666</v>
      </c>
      <c r="R40" s="123">
        <v>7</v>
      </c>
      <c r="S40" s="121"/>
    </row>
    <row r="41" spans="1:19" s="85" customFormat="1" ht="25.5" customHeight="1">
      <c r="A41" s="97" t="s">
        <v>128</v>
      </c>
      <c r="B41" s="3" t="s">
        <v>129</v>
      </c>
      <c r="C41" s="136">
        <v>3</v>
      </c>
      <c r="D41" s="129" t="s">
        <v>55</v>
      </c>
      <c r="E41" s="129" t="s">
        <v>56</v>
      </c>
      <c r="F41" s="39" t="s">
        <v>57</v>
      </c>
      <c r="G41" s="39"/>
      <c r="H41" s="40"/>
      <c r="I41" s="38" t="s">
        <v>56</v>
      </c>
      <c r="J41" s="42" t="s">
        <v>57</v>
      </c>
      <c r="K41" s="229">
        <v>0</v>
      </c>
      <c r="L41" s="10">
        <v>12</v>
      </c>
      <c r="M41" s="10">
        <v>60</v>
      </c>
      <c r="N41" s="10">
        <v>0</v>
      </c>
      <c r="O41" s="158">
        <v>0</v>
      </c>
      <c r="P41" s="161">
        <f t="shared" si="4"/>
        <v>72</v>
      </c>
      <c r="Q41" s="163">
        <f t="shared" si="5"/>
        <v>0.24</v>
      </c>
      <c r="R41" s="123">
        <v>8</v>
      </c>
      <c r="S41" s="121"/>
    </row>
    <row r="42" spans="1:19" s="85" customFormat="1" ht="25.5" customHeight="1">
      <c r="A42" s="97" t="s">
        <v>48</v>
      </c>
      <c r="B42" s="3" t="s">
        <v>49</v>
      </c>
      <c r="C42" s="136">
        <v>3</v>
      </c>
      <c r="D42" s="129" t="s">
        <v>50</v>
      </c>
      <c r="E42" s="275" t="s">
        <v>51</v>
      </c>
      <c r="F42" s="44" t="s">
        <v>52</v>
      </c>
      <c r="G42" s="44"/>
      <c r="H42" s="233"/>
      <c r="I42" s="43" t="s">
        <v>48</v>
      </c>
      <c r="J42" s="45" t="s">
        <v>49</v>
      </c>
      <c r="K42" s="279">
        <v>18</v>
      </c>
      <c r="L42" s="280">
        <v>40</v>
      </c>
      <c r="M42" s="280">
        <v>0</v>
      </c>
      <c r="N42" s="280">
        <v>0</v>
      </c>
      <c r="O42" s="281">
        <v>0</v>
      </c>
      <c r="P42" s="161">
        <f t="shared" si="4"/>
        <v>58</v>
      </c>
      <c r="Q42" s="163">
        <f t="shared" si="5"/>
        <v>0.19333333333333333</v>
      </c>
      <c r="R42" s="123">
        <v>9</v>
      </c>
      <c r="S42" s="121"/>
    </row>
    <row r="43" spans="1:19" s="85" customFormat="1" ht="25.5" customHeight="1">
      <c r="A43" s="38" t="s">
        <v>53</v>
      </c>
      <c r="B43" s="39" t="s">
        <v>54</v>
      </c>
      <c r="C43" s="42">
        <v>3</v>
      </c>
      <c r="D43" s="129" t="s">
        <v>55</v>
      </c>
      <c r="E43" s="129" t="s">
        <v>56</v>
      </c>
      <c r="F43" s="39" t="s">
        <v>57</v>
      </c>
      <c r="G43" s="39"/>
      <c r="H43" s="40"/>
      <c r="I43" s="38" t="s">
        <v>56</v>
      </c>
      <c r="J43" s="42" t="s">
        <v>57</v>
      </c>
      <c r="K43" s="276">
        <v>16</v>
      </c>
      <c r="L43" s="277">
        <v>12</v>
      </c>
      <c r="M43" s="277">
        <v>0</v>
      </c>
      <c r="N43" s="277">
        <v>0</v>
      </c>
      <c r="O43" s="278">
        <v>0</v>
      </c>
      <c r="P43" s="161">
        <f t="shared" si="4"/>
        <v>28</v>
      </c>
      <c r="Q43" s="163">
        <f t="shared" si="5"/>
        <v>0.09333333333333334</v>
      </c>
      <c r="R43" s="123">
        <v>10</v>
      </c>
      <c r="S43" s="121"/>
    </row>
    <row r="44" spans="1:19" s="85" customFormat="1" ht="25.5" customHeight="1" thickBot="1">
      <c r="A44" s="182" t="s">
        <v>73</v>
      </c>
      <c r="B44" s="183" t="s">
        <v>74</v>
      </c>
      <c r="C44" s="184">
        <v>3</v>
      </c>
      <c r="D44" s="129" t="s">
        <v>55</v>
      </c>
      <c r="E44" s="129" t="s">
        <v>75</v>
      </c>
      <c r="F44" s="39"/>
      <c r="G44" s="39"/>
      <c r="H44" s="40"/>
      <c r="I44" s="38" t="s">
        <v>73</v>
      </c>
      <c r="J44" s="42" t="s">
        <v>74</v>
      </c>
      <c r="K44" s="235">
        <v>8</v>
      </c>
      <c r="L44" s="185">
        <v>12</v>
      </c>
      <c r="M44" s="185">
        <v>0</v>
      </c>
      <c r="N44" s="185">
        <v>0</v>
      </c>
      <c r="O44" s="186">
        <v>0</v>
      </c>
      <c r="P44" s="161">
        <f t="shared" si="4"/>
        <v>20</v>
      </c>
      <c r="Q44" s="163">
        <f t="shared" si="5"/>
        <v>0.06666666666666667</v>
      </c>
      <c r="R44" s="123">
        <v>11</v>
      </c>
      <c r="S44" s="121"/>
    </row>
    <row r="45" spans="1:19" s="85" customFormat="1" ht="25.5" customHeight="1" hidden="1">
      <c r="A45" s="154" t="s">
        <v>37</v>
      </c>
      <c r="B45" s="1" t="s">
        <v>38</v>
      </c>
      <c r="C45" s="155">
        <v>3</v>
      </c>
      <c r="D45" s="129" t="s">
        <v>32</v>
      </c>
      <c r="E45" s="252" t="s">
        <v>39</v>
      </c>
      <c r="F45" s="179" t="s">
        <v>40</v>
      </c>
      <c r="G45" s="179"/>
      <c r="H45" s="234"/>
      <c r="I45" s="178" t="s">
        <v>39</v>
      </c>
      <c r="J45" s="180" t="s">
        <v>40</v>
      </c>
      <c r="K45" s="230"/>
      <c r="L45" s="8"/>
      <c r="M45" s="8"/>
      <c r="N45" s="8"/>
      <c r="O45" s="160"/>
      <c r="P45" s="181">
        <f t="shared" si="4"/>
        <v>0</v>
      </c>
      <c r="Q45" s="163">
        <f t="shared" si="5"/>
        <v>0</v>
      </c>
      <c r="R45" s="123"/>
      <c r="S45" s="121"/>
    </row>
    <row r="46" spans="1:19" s="85" customFormat="1" ht="25.5" customHeight="1" hidden="1">
      <c r="A46" s="134" t="s">
        <v>68</v>
      </c>
      <c r="B46" s="2" t="s">
        <v>69</v>
      </c>
      <c r="C46" s="135">
        <v>3</v>
      </c>
      <c r="D46" s="129" t="s">
        <v>47</v>
      </c>
      <c r="E46" s="129" t="s">
        <v>39</v>
      </c>
      <c r="F46" s="39" t="s">
        <v>40</v>
      </c>
      <c r="G46" s="39" t="s">
        <v>30</v>
      </c>
      <c r="H46" s="40" t="s">
        <v>70</v>
      </c>
      <c r="I46" s="38" t="s">
        <v>71</v>
      </c>
      <c r="J46" s="42" t="s">
        <v>72</v>
      </c>
      <c r="K46" s="228"/>
      <c r="L46" s="9"/>
      <c r="M46" s="9"/>
      <c r="N46" s="9"/>
      <c r="O46" s="152"/>
      <c r="P46" s="161">
        <f t="shared" si="4"/>
        <v>0</v>
      </c>
      <c r="Q46" s="163">
        <f t="shared" si="5"/>
        <v>0</v>
      </c>
      <c r="R46" s="123"/>
      <c r="S46" s="121"/>
    </row>
    <row r="47" spans="1:19" s="85" customFormat="1" ht="25.5" customHeight="1" hidden="1">
      <c r="A47" s="134" t="s">
        <v>62</v>
      </c>
      <c r="B47" s="2" t="s">
        <v>63</v>
      </c>
      <c r="C47" s="135">
        <v>4</v>
      </c>
      <c r="D47" s="129" t="s">
        <v>64</v>
      </c>
      <c r="E47" s="129" t="s">
        <v>65</v>
      </c>
      <c r="F47" s="39" t="s">
        <v>66</v>
      </c>
      <c r="G47" s="39" t="s">
        <v>28</v>
      </c>
      <c r="H47" s="40" t="s">
        <v>67</v>
      </c>
      <c r="I47" s="38" t="s">
        <v>62</v>
      </c>
      <c r="J47" s="42" t="s">
        <v>63</v>
      </c>
      <c r="K47" s="228"/>
      <c r="L47" s="9"/>
      <c r="M47" s="9"/>
      <c r="N47" s="9"/>
      <c r="O47" s="152"/>
      <c r="P47" s="161">
        <f t="shared" si="4"/>
        <v>0</v>
      </c>
      <c r="Q47" s="163">
        <f t="shared" si="5"/>
        <v>0</v>
      </c>
      <c r="R47" s="123"/>
      <c r="S47" s="121"/>
    </row>
    <row r="48" spans="1:19" s="85" customFormat="1" ht="25.5" customHeight="1" hidden="1">
      <c r="A48" s="134" t="s">
        <v>58</v>
      </c>
      <c r="B48" s="2" t="s">
        <v>59</v>
      </c>
      <c r="C48" s="135">
        <v>4</v>
      </c>
      <c r="D48" s="129" t="s">
        <v>55</v>
      </c>
      <c r="E48" s="129" t="s">
        <v>60</v>
      </c>
      <c r="F48" s="39" t="s">
        <v>61</v>
      </c>
      <c r="G48" s="39"/>
      <c r="H48" s="40"/>
      <c r="I48" s="38" t="s">
        <v>56</v>
      </c>
      <c r="J48" s="42" t="s">
        <v>57</v>
      </c>
      <c r="K48" s="228"/>
      <c r="L48" s="9"/>
      <c r="M48" s="9"/>
      <c r="N48" s="9"/>
      <c r="O48" s="152"/>
      <c r="P48" s="161">
        <f t="shared" si="4"/>
        <v>0</v>
      </c>
      <c r="Q48" s="163">
        <f t="shared" si="5"/>
        <v>0</v>
      </c>
      <c r="R48" s="123"/>
      <c r="S48" s="121"/>
    </row>
    <row r="49" spans="1:19" s="85" customFormat="1" ht="25.5" customHeight="1" hidden="1">
      <c r="A49" s="27"/>
      <c r="B49" s="28"/>
      <c r="C49" s="93"/>
      <c r="D49" s="236"/>
      <c r="E49" s="236"/>
      <c r="F49" s="28"/>
      <c r="G49" s="28"/>
      <c r="H49" s="29"/>
      <c r="I49" s="27"/>
      <c r="J49" s="93"/>
      <c r="K49" s="231"/>
      <c r="L49" s="56"/>
      <c r="M49" s="56"/>
      <c r="N49" s="56"/>
      <c r="O49" s="115"/>
      <c r="P49" s="161">
        <f t="shared" si="4"/>
        <v>0</v>
      </c>
      <c r="Q49" s="163">
        <f>P49*100/300/100</f>
        <v>0</v>
      </c>
      <c r="R49" s="123"/>
      <c r="S49" s="121"/>
    </row>
    <row r="50" spans="1:19" s="85" customFormat="1" ht="25.5" customHeight="1" hidden="1">
      <c r="A50" s="38"/>
      <c r="B50" s="39"/>
      <c r="C50" s="42"/>
      <c r="D50" s="129"/>
      <c r="E50" s="129"/>
      <c r="F50" s="39"/>
      <c r="G50" s="39"/>
      <c r="H50" s="40"/>
      <c r="I50" s="38"/>
      <c r="J50" s="42"/>
      <c r="K50" s="231"/>
      <c r="L50" s="56"/>
      <c r="M50" s="56"/>
      <c r="N50" s="56"/>
      <c r="O50" s="115"/>
      <c r="P50" s="161">
        <f t="shared" si="4"/>
        <v>0</v>
      </c>
      <c r="Q50" s="163">
        <f>P50*100/300/100</f>
        <v>0</v>
      </c>
      <c r="R50" s="123"/>
      <c r="S50" s="121"/>
    </row>
    <row r="51" spans="1:19" s="85" customFormat="1" ht="25.5" customHeight="1" hidden="1" thickBot="1">
      <c r="A51" s="66"/>
      <c r="B51" s="67"/>
      <c r="C51" s="156"/>
      <c r="D51" s="251"/>
      <c r="E51" s="251"/>
      <c r="F51" s="67"/>
      <c r="G51" s="67"/>
      <c r="H51" s="68"/>
      <c r="I51" s="66"/>
      <c r="J51" s="156"/>
      <c r="K51" s="232"/>
      <c r="L51" s="63"/>
      <c r="M51" s="63"/>
      <c r="N51" s="63"/>
      <c r="O51" s="117"/>
      <c r="P51" s="162">
        <f t="shared" si="4"/>
        <v>0</v>
      </c>
      <c r="Q51" s="164">
        <f>P51*100/300/100</f>
        <v>0</v>
      </c>
      <c r="R51" s="320"/>
      <c r="S51" s="52"/>
    </row>
    <row r="52" spans="1:19" s="85" customFormat="1" ht="11.25" customHeight="1" hidden="1" thickBo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1"/>
      <c r="L52" s="51"/>
      <c r="M52" s="51"/>
      <c r="N52" s="51"/>
      <c r="O52" s="51"/>
      <c r="P52" s="74"/>
      <c r="Q52" s="124"/>
      <c r="R52" s="52"/>
      <c r="S52" s="52"/>
    </row>
    <row r="53" spans="1:17" ht="30" customHeight="1" thickBot="1">
      <c r="A53" s="374" t="s">
        <v>131</v>
      </c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1"/>
    </row>
    <row r="54" spans="1:17" ht="51.75" customHeight="1" thickBot="1">
      <c r="A54" s="11" t="s">
        <v>0</v>
      </c>
      <c r="B54" s="12" t="s">
        <v>1</v>
      </c>
      <c r="C54" s="13" t="s">
        <v>2</v>
      </c>
      <c r="D54" s="53" t="s">
        <v>3</v>
      </c>
      <c r="E54" s="12" t="s">
        <v>4</v>
      </c>
      <c r="F54" s="12" t="s">
        <v>5</v>
      </c>
      <c r="G54" s="12" t="s">
        <v>6</v>
      </c>
      <c r="H54" s="87" t="s">
        <v>7</v>
      </c>
      <c r="I54" s="200" t="s">
        <v>8</v>
      </c>
      <c r="J54" s="218" t="s">
        <v>9</v>
      </c>
      <c r="K54" s="322" t="s">
        <v>10</v>
      </c>
      <c r="L54" s="322" t="s">
        <v>11</v>
      </c>
      <c r="M54" s="322" t="s">
        <v>12</v>
      </c>
      <c r="N54" s="322" t="s">
        <v>13</v>
      </c>
      <c r="O54" s="323" t="s">
        <v>14</v>
      </c>
      <c r="P54" s="118" t="s">
        <v>16</v>
      </c>
      <c r="Q54" s="119" t="s">
        <v>114</v>
      </c>
    </row>
    <row r="55" spans="1:17" ht="22.5" customHeight="1">
      <c r="A55" s="18" t="s">
        <v>22</v>
      </c>
      <c r="B55" s="19" t="s">
        <v>78</v>
      </c>
      <c r="C55" s="90">
        <v>2</v>
      </c>
      <c r="D55" s="176" t="s">
        <v>27</v>
      </c>
      <c r="E55" s="19" t="s">
        <v>28</v>
      </c>
      <c r="F55" s="19" t="s">
        <v>67</v>
      </c>
      <c r="G55" s="19"/>
      <c r="H55" s="20"/>
      <c r="I55" s="18" t="s">
        <v>22</v>
      </c>
      <c r="J55" s="90" t="s">
        <v>78</v>
      </c>
      <c r="K55" s="227">
        <v>20</v>
      </c>
      <c r="L55" s="143">
        <v>40</v>
      </c>
      <c r="M55" s="143">
        <v>60</v>
      </c>
      <c r="N55" s="143">
        <v>80</v>
      </c>
      <c r="O55" s="151">
        <v>100</v>
      </c>
      <c r="P55" s="120">
        <f>SUM(K55:O55)</f>
        <v>300</v>
      </c>
      <c r="Q55" s="126">
        <f>P55*100/300/100</f>
        <v>1</v>
      </c>
    </row>
    <row r="56" spans="1:17" ht="22.5" customHeight="1">
      <c r="A56" s="38" t="s">
        <v>81</v>
      </c>
      <c r="B56" s="39" t="s">
        <v>49</v>
      </c>
      <c r="C56" s="42">
        <v>8</v>
      </c>
      <c r="D56" s="129" t="s">
        <v>82</v>
      </c>
      <c r="E56" s="39" t="s">
        <v>83</v>
      </c>
      <c r="F56" s="39" t="s">
        <v>84</v>
      </c>
      <c r="G56" s="39"/>
      <c r="H56" s="40"/>
      <c r="I56" s="38" t="s">
        <v>81</v>
      </c>
      <c r="J56" s="42" t="s">
        <v>49</v>
      </c>
      <c r="K56" s="228">
        <v>20</v>
      </c>
      <c r="L56" s="9">
        <v>40</v>
      </c>
      <c r="M56" s="9">
        <v>60</v>
      </c>
      <c r="N56" s="9">
        <v>56</v>
      </c>
      <c r="O56" s="152">
        <v>40</v>
      </c>
      <c r="P56" s="122">
        <f>SUM(K56:O56)</f>
        <v>216</v>
      </c>
      <c r="Q56" s="127">
        <f>P56*100/300/100</f>
        <v>0.72</v>
      </c>
    </row>
    <row r="57" spans="1:17" ht="22.5" customHeight="1">
      <c r="A57" s="38" t="s">
        <v>19</v>
      </c>
      <c r="B57" s="39" t="s">
        <v>80</v>
      </c>
      <c r="C57" s="42">
        <v>2</v>
      </c>
      <c r="D57" s="129" t="s">
        <v>27</v>
      </c>
      <c r="E57" s="39" t="s">
        <v>28</v>
      </c>
      <c r="F57" s="39" t="s">
        <v>29</v>
      </c>
      <c r="G57" s="39"/>
      <c r="H57" s="40"/>
      <c r="I57" s="38" t="s">
        <v>19</v>
      </c>
      <c r="J57" s="42" t="s">
        <v>80</v>
      </c>
      <c r="K57" s="228">
        <v>20</v>
      </c>
      <c r="L57" s="9">
        <v>40</v>
      </c>
      <c r="M57" s="9">
        <v>60</v>
      </c>
      <c r="N57" s="9">
        <v>40</v>
      </c>
      <c r="O57" s="152">
        <v>40</v>
      </c>
      <c r="P57" s="122">
        <f>SUM(K57:O57)</f>
        <v>200</v>
      </c>
      <c r="Q57" s="127">
        <f>P57*100/300/100</f>
        <v>0.6666666666666667</v>
      </c>
    </row>
    <row r="58" spans="1:17" ht="22.5" customHeight="1" thickBot="1">
      <c r="A58" s="59" t="s">
        <v>45</v>
      </c>
      <c r="B58" s="60" t="s">
        <v>79</v>
      </c>
      <c r="C58" s="101">
        <v>2</v>
      </c>
      <c r="D58" s="130" t="s">
        <v>27</v>
      </c>
      <c r="E58" s="60" t="s">
        <v>28</v>
      </c>
      <c r="F58" s="60" t="s">
        <v>67</v>
      </c>
      <c r="G58" s="60"/>
      <c r="H58" s="61"/>
      <c r="I58" s="59" t="s">
        <v>45</v>
      </c>
      <c r="J58" s="101" t="s">
        <v>79</v>
      </c>
      <c r="K58" s="274">
        <v>20</v>
      </c>
      <c r="L58" s="170">
        <v>36</v>
      </c>
      <c r="M58" s="170">
        <v>60</v>
      </c>
      <c r="N58" s="170">
        <v>8</v>
      </c>
      <c r="O58" s="171">
        <v>20</v>
      </c>
      <c r="P58" s="168">
        <f>SUM(K58:O58)</f>
        <v>144</v>
      </c>
      <c r="Q58" s="169">
        <f>P58*100/300/100</f>
        <v>0.48</v>
      </c>
    </row>
  </sheetData>
  <sheetProtection password="CE88" sheet="1" objects="1" scenarios="1"/>
  <mergeCells count="8">
    <mergeCell ref="A53:Q53"/>
    <mergeCell ref="A20:R20"/>
    <mergeCell ref="P30:R30"/>
    <mergeCell ref="A32:R32"/>
    <mergeCell ref="A1:R1"/>
    <mergeCell ref="P16:R16"/>
    <mergeCell ref="P17:R17"/>
    <mergeCell ref="P18:R18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ignoredErrors>
    <ignoredError sqref="P3:P10 P22:P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selection activeCell="J36" sqref="J36"/>
    </sheetView>
  </sheetViews>
  <sheetFormatPr defaultColWidth="9.140625" defaultRowHeight="12.75"/>
  <cols>
    <col min="1" max="1" width="7.7109375" style="86" customWidth="1"/>
    <col min="2" max="2" width="9.7109375" style="86" customWidth="1"/>
    <col min="3" max="3" width="4.140625" style="86" customWidth="1"/>
    <col min="4" max="4" width="12.421875" style="86" customWidth="1"/>
    <col min="5" max="5" width="8.28125" style="86" customWidth="1"/>
    <col min="6" max="6" width="8.421875" style="86" customWidth="1"/>
    <col min="7" max="7" width="8.57421875" style="86" customWidth="1"/>
    <col min="8" max="8" width="8.140625" style="86" customWidth="1"/>
    <col min="9" max="9" width="9.140625" style="86" customWidth="1"/>
    <col min="10" max="10" width="8.421875" style="86" customWidth="1"/>
    <col min="11" max="15" width="4.00390625" style="86" customWidth="1"/>
    <col min="16" max="16" width="10.28125" style="125" customWidth="1"/>
    <col min="17" max="17" width="9.57421875" style="125" customWidth="1"/>
    <col min="18" max="18" width="10.00390625" style="125" customWidth="1"/>
    <col min="19" max="19" width="10.8515625" style="125" customWidth="1"/>
    <col min="20" max="16384" width="9.140625" style="86" customWidth="1"/>
  </cols>
  <sheetData>
    <row r="1" spans="1:21" ht="38.25" customHeight="1" thickBot="1">
      <c r="A1" s="369" t="s">
        <v>137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1"/>
      <c r="S1" s="84"/>
      <c r="T1" s="84"/>
      <c r="U1" s="85"/>
    </row>
    <row r="2" spans="1:19" ht="51" customHeight="1" thickBot="1">
      <c r="A2" s="175" t="s">
        <v>0</v>
      </c>
      <c r="B2" s="173" t="s">
        <v>1</v>
      </c>
      <c r="C2" s="257" t="s">
        <v>2</v>
      </c>
      <c r="D2" s="270" t="s">
        <v>3</v>
      </c>
      <c r="E2" s="269" t="s">
        <v>4</v>
      </c>
      <c r="F2" s="269" t="s">
        <v>5</v>
      </c>
      <c r="G2" s="269" t="s">
        <v>6</v>
      </c>
      <c r="H2" s="271" t="s">
        <v>7</v>
      </c>
      <c r="I2" s="272" t="s">
        <v>8</v>
      </c>
      <c r="J2" s="273" t="s">
        <v>9</v>
      </c>
      <c r="K2" s="319" t="s">
        <v>10</v>
      </c>
      <c r="L2" s="319" t="s">
        <v>11</v>
      </c>
      <c r="M2" s="319" t="s">
        <v>12</v>
      </c>
      <c r="N2" s="319" t="s">
        <v>13</v>
      </c>
      <c r="O2" s="258" t="s">
        <v>14</v>
      </c>
      <c r="P2" s="265" t="s">
        <v>15</v>
      </c>
      <c r="Q2" s="266" t="s">
        <v>114</v>
      </c>
      <c r="R2" s="113" t="s">
        <v>17</v>
      </c>
      <c r="S2" s="17"/>
    </row>
    <row r="3" spans="1:19" ht="25.5" customHeight="1">
      <c r="A3" s="154" t="s">
        <v>19</v>
      </c>
      <c r="B3" s="1" t="s">
        <v>20</v>
      </c>
      <c r="C3" s="155">
        <v>3</v>
      </c>
      <c r="D3" s="252" t="s">
        <v>21</v>
      </c>
      <c r="E3" s="252" t="s">
        <v>22</v>
      </c>
      <c r="F3" s="179" t="s">
        <v>23</v>
      </c>
      <c r="G3" s="179" t="s">
        <v>24</v>
      </c>
      <c r="H3" s="234" t="s">
        <v>24</v>
      </c>
      <c r="I3" s="178" t="s">
        <v>19</v>
      </c>
      <c r="J3" s="180" t="s">
        <v>20</v>
      </c>
      <c r="K3" s="159">
        <v>20</v>
      </c>
      <c r="L3" s="8">
        <v>40</v>
      </c>
      <c r="M3" s="8">
        <v>60</v>
      </c>
      <c r="N3" s="8">
        <v>80</v>
      </c>
      <c r="O3" s="367">
        <v>30</v>
      </c>
      <c r="P3" s="268">
        <f>SUM(K3:N3)</f>
        <v>200</v>
      </c>
      <c r="Q3" s="263">
        <f aca="true" t="shared" si="0" ref="Q3:Q10">P3*100/200/100</f>
        <v>1</v>
      </c>
      <c r="R3" s="264">
        <v>1</v>
      </c>
      <c r="S3" s="92"/>
    </row>
    <row r="4" spans="1:19" ht="25.5" customHeight="1">
      <c r="A4" s="134" t="s">
        <v>25</v>
      </c>
      <c r="B4" s="2" t="s">
        <v>26</v>
      </c>
      <c r="C4" s="135">
        <v>3</v>
      </c>
      <c r="D4" s="129" t="s">
        <v>27</v>
      </c>
      <c r="E4" s="129" t="s">
        <v>28</v>
      </c>
      <c r="F4" s="39" t="s">
        <v>29</v>
      </c>
      <c r="G4" s="39"/>
      <c r="H4" s="40"/>
      <c r="I4" s="38" t="s">
        <v>28</v>
      </c>
      <c r="J4" s="42" t="s">
        <v>29</v>
      </c>
      <c r="K4" s="145">
        <v>20</v>
      </c>
      <c r="L4" s="9">
        <v>40</v>
      </c>
      <c r="M4" s="9">
        <v>60</v>
      </c>
      <c r="N4" s="9">
        <v>80</v>
      </c>
      <c r="O4" s="366">
        <v>40</v>
      </c>
      <c r="P4" s="150">
        <f>SUM(K4:N4)</f>
        <v>200</v>
      </c>
      <c r="Q4" s="116">
        <f t="shared" si="0"/>
        <v>1</v>
      </c>
      <c r="R4" s="96">
        <v>1</v>
      </c>
      <c r="S4" s="92"/>
    </row>
    <row r="5" spans="1:19" ht="25.5" customHeight="1">
      <c r="A5" s="134" t="s">
        <v>41</v>
      </c>
      <c r="B5" s="2" t="s">
        <v>42</v>
      </c>
      <c r="C5" s="135">
        <v>3</v>
      </c>
      <c r="D5" s="129" t="s">
        <v>32</v>
      </c>
      <c r="E5" s="129" t="s">
        <v>39</v>
      </c>
      <c r="F5" s="39" t="s">
        <v>40</v>
      </c>
      <c r="G5" s="39"/>
      <c r="H5" s="40"/>
      <c r="I5" s="38" t="s">
        <v>41</v>
      </c>
      <c r="J5" s="42" t="s">
        <v>42</v>
      </c>
      <c r="K5" s="145">
        <v>20</v>
      </c>
      <c r="L5" s="9">
        <v>40</v>
      </c>
      <c r="M5" s="9">
        <v>60</v>
      </c>
      <c r="N5" s="9">
        <v>72</v>
      </c>
      <c r="O5" s="146">
        <v>0</v>
      </c>
      <c r="P5" s="150">
        <f>SUM(K5:O5)</f>
        <v>192</v>
      </c>
      <c r="Q5" s="116">
        <f t="shared" si="0"/>
        <v>0.96</v>
      </c>
      <c r="R5" s="96">
        <v>3</v>
      </c>
      <c r="S5" s="92"/>
    </row>
    <row r="6" spans="1:19" ht="25.5" customHeight="1">
      <c r="A6" s="134" t="s">
        <v>37</v>
      </c>
      <c r="B6" s="2" t="s">
        <v>38</v>
      </c>
      <c r="C6" s="135">
        <v>3</v>
      </c>
      <c r="D6" s="129" t="s">
        <v>32</v>
      </c>
      <c r="E6" s="129" t="s">
        <v>39</v>
      </c>
      <c r="F6" s="39" t="s">
        <v>40</v>
      </c>
      <c r="G6" s="39"/>
      <c r="H6" s="40"/>
      <c r="I6" s="38" t="s">
        <v>39</v>
      </c>
      <c r="J6" s="42" t="s">
        <v>40</v>
      </c>
      <c r="K6" s="145">
        <v>20</v>
      </c>
      <c r="L6" s="9">
        <v>20</v>
      </c>
      <c r="M6" s="9">
        <v>60</v>
      </c>
      <c r="N6" s="9">
        <v>0</v>
      </c>
      <c r="O6" s="366">
        <v>0</v>
      </c>
      <c r="P6" s="150">
        <f>SUM(K6:N6)</f>
        <v>100</v>
      </c>
      <c r="Q6" s="116">
        <f t="shared" si="0"/>
        <v>0.5</v>
      </c>
      <c r="R6" s="96">
        <v>4</v>
      </c>
      <c r="S6" s="92"/>
    </row>
    <row r="7" spans="1:19" ht="25.5" customHeight="1">
      <c r="A7" s="134" t="s">
        <v>53</v>
      </c>
      <c r="B7" s="2" t="s">
        <v>54</v>
      </c>
      <c r="C7" s="135">
        <v>3</v>
      </c>
      <c r="D7" s="129" t="s">
        <v>55</v>
      </c>
      <c r="E7" s="129" t="s">
        <v>56</v>
      </c>
      <c r="F7" s="39" t="s">
        <v>57</v>
      </c>
      <c r="G7" s="39"/>
      <c r="H7" s="40"/>
      <c r="I7" s="38" t="s">
        <v>56</v>
      </c>
      <c r="J7" s="42" t="s">
        <v>57</v>
      </c>
      <c r="K7" s="228">
        <v>20</v>
      </c>
      <c r="L7" s="9">
        <v>20</v>
      </c>
      <c r="M7" s="9">
        <v>0</v>
      </c>
      <c r="N7" s="9">
        <v>0</v>
      </c>
      <c r="O7" s="146">
        <v>0</v>
      </c>
      <c r="P7" s="150">
        <f>SUM(K7:O7)</f>
        <v>40</v>
      </c>
      <c r="Q7" s="116">
        <f t="shared" si="0"/>
        <v>0.2</v>
      </c>
      <c r="R7" s="96">
        <v>5</v>
      </c>
      <c r="S7" s="92"/>
    </row>
    <row r="8" spans="1:19" ht="25.5" customHeight="1">
      <c r="A8" s="134" t="s">
        <v>76</v>
      </c>
      <c r="B8" s="2" t="s">
        <v>77</v>
      </c>
      <c r="C8" s="135">
        <v>3</v>
      </c>
      <c r="D8" s="129" t="s">
        <v>55</v>
      </c>
      <c r="E8" s="129" t="s">
        <v>56</v>
      </c>
      <c r="F8" s="39" t="s">
        <v>57</v>
      </c>
      <c r="G8" s="39"/>
      <c r="H8" s="40"/>
      <c r="I8" s="38" t="s">
        <v>56</v>
      </c>
      <c r="J8" s="42" t="s">
        <v>57</v>
      </c>
      <c r="K8" s="145">
        <v>0</v>
      </c>
      <c r="L8" s="9">
        <v>0</v>
      </c>
      <c r="M8" s="9">
        <v>0</v>
      </c>
      <c r="N8" s="9">
        <v>8</v>
      </c>
      <c r="O8" s="146">
        <v>0</v>
      </c>
      <c r="P8" s="150">
        <f>SUM(K8:O8)</f>
        <v>8</v>
      </c>
      <c r="Q8" s="116">
        <f t="shared" si="0"/>
        <v>0.04</v>
      </c>
      <c r="R8" s="96">
        <v>6</v>
      </c>
      <c r="S8" s="92"/>
    </row>
    <row r="9" spans="1:19" ht="25.5" customHeight="1">
      <c r="A9" s="210" t="s">
        <v>48</v>
      </c>
      <c r="B9" s="211" t="s">
        <v>49</v>
      </c>
      <c r="C9" s="212">
        <v>3</v>
      </c>
      <c r="D9" s="129" t="s">
        <v>50</v>
      </c>
      <c r="E9" s="129" t="s">
        <v>51</v>
      </c>
      <c r="F9" s="39" t="s">
        <v>52</v>
      </c>
      <c r="G9" s="39"/>
      <c r="H9" s="40"/>
      <c r="I9" s="38" t="s">
        <v>48</v>
      </c>
      <c r="J9" s="42" t="s">
        <v>49</v>
      </c>
      <c r="K9" s="368">
        <v>0</v>
      </c>
      <c r="L9" s="280">
        <v>0</v>
      </c>
      <c r="M9" s="280">
        <v>0</v>
      </c>
      <c r="N9" s="280">
        <v>0</v>
      </c>
      <c r="O9" s="288">
        <v>0</v>
      </c>
      <c r="P9" s="150">
        <f>SUM(K9:O9)</f>
        <v>0</v>
      </c>
      <c r="Q9" s="116">
        <f t="shared" si="0"/>
        <v>0</v>
      </c>
      <c r="R9" s="96">
        <v>7</v>
      </c>
      <c r="S9" s="92"/>
    </row>
    <row r="10" spans="1:19" ht="25.5" customHeight="1" hidden="1">
      <c r="A10" s="154" t="s">
        <v>73</v>
      </c>
      <c r="B10" s="1" t="s">
        <v>74</v>
      </c>
      <c r="C10" s="155">
        <v>3</v>
      </c>
      <c r="D10" s="252" t="s">
        <v>55</v>
      </c>
      <c r="E10" s="252" t="s">
        <v>75</v>
      </c>
      <c r="F10" s="179"/>
      <c r="G10" s="179"/>
      <c r="H10" s="234"/>
      <c r="I10" s="178" t="s">
        <v>73</v>
      </c>
      <c r="J10" s="180" t="s">
        <v>74</v>
      </c>
      <c r="K10" s="230"/>
      <c r="L10" s="8"/>
      <c r="M10" s="8"/>
      <c r="N10" s="8"/>
      <c r="O10" s="267"/>
      <c r="P10" s="268">
        <f aca="true" t="shared" si="1" ref="P10:P17">SUM(K10:N10)</f>
        <v>0</v>
      </c>
      <c r="Q10" s="263">
        <f t="shared" si="0"/>
        <v>0</v>
      </c>
      <c r="R10" s="264"/>
      <c r="S10" s="92"/>
    </row>
    <row r="11" spans="1:19" ht="25.5" customHeight="1" hidden="1">
      <c r="A11" s="134" t="s">
        <v>68</v>
      </c>
      <c r="B11" s="2" t="s">
        <v>69</v>
      </c>
      <c r="C11" s="135">
        <v>3</v>
      </c>
      <c r="D11" s="129" t="s">
        <v>47</v>
      </c>
      <c r="E11" s="129" t="s">
        <v>39</v>
      </c>
      <c r="F11" s="39" t="s">
        <v>40</v>
      </c>
      <c r="G11" s="39" t="s">
        <v>30</v>
      </c>
      <c r="H11" s="40" t="s">
        <v>70</v>
      </c>
      <c r="I11" s="38" t="s">
        <v>71</v>
      </c>
      <c r="J11" s="42" t="s">
        <v>72</v>
      </c>
      <c r="K11" s="145"/>
      <c r="L11" s="9"/>
      <c r="M11" s="9"/>
      <c r="N11" s="9"/>
      <c r="O11" s="146"/>
      <c r="P11" s="150">
        <f t="shared" si="1"/>
        <v>0</v>
      </c>
      <c r="Q11" s="116">
        <f aca="true" t="shared" si="2" ref="Q11:Q17">P11*100/200/100</f>
        <v>0</v>
      </c>
      <c r="R11" s="96"/>
      <c r="S11" s="92"/>
    </row>
    <row r="12" spans="1:19" ht="25.5" customHeight="1" hidden="1">
      <c r="A12" s="38"/>
      <c r="B12" s="39"/>
      <c r="C12" s="42"/>
      <c r="D12" s="129"/>
      <c r="E12" s="129"/>
      <c r="F12" s="39"/>
      <c r="G12" s="39"/>
      <c r="H12" s="40"/>
      <c r="I12" s="38"/>
      <c r="J12" s="42"/>
      <c r="K12" s="94"/>
      <c r="L12" s="56"/>
      <c r="M12" s="56"/>
      <c r="N12" s="56"/>
      <c r="O12" s="95"/>
      <c r="P12" s="150">
        <f t="shared" si="1"/>
        <v>0</v>
      </c>
      <c r="Q12" s="116">
        <f t="shared" si="2"/>
        <v>0</v>
      </c>
      <c r="R12" s="96"/>
      <c r="S12" s="92"/>
    </row>
    <row r="13" spans="1:19" ht="25.5" customHeight="1" hidden="1">
      <c r="A13" s="97"/>
      <c r="B13" s="3"/>
      <c r="C13" s="136"/>
      <c r="D13" s="129"/>
      <c r="E13" s="129"/>
      <c r="F13" s="39"/>
      <c r="G13" s="39"/>
      <c r="H13" s="40"/>
      <c r="I13" s="38"/>
      <c r="J13" s="42"/>
      <c r="K13" s="98"/>
      <c r="L13" s="99"/>
      <c r="M13" s="99"/>
      <c r="N13" s="99"/>
      <c r="O13" s="100"/>
      <c r="P13" s="150">
        <f t="shared" si="1"/>
        <v>0</v>
      </c>
      <c r="Q13" s="116">
        <f t="shared" si="2"/>
        <v>0</v>
      </c>
      <c r="R13" s="248"/>
      <c r="S13" s="92"/>
    </row>
    <row r="14" spans="1:19" ht="25.5" customHeight="1" hidden="1">
      <c r="A14" s="210"/>
      <c r="B14" s="211"/>
      <c r="C14" s="212"/>
      <c r="D14" s="129"/>
      <c r="E14" s="129"/>
      <c r="F14" s="39"/>
      <c r="G14" s="39"/>
      <c r="H14" s="40"/>
      <c r="I14" s="38"/>
      <c r="J14" s="42"/>
      <c r="K14" s="213"/>
      <c r="L14" s="214"/>
      <c r="M14" s="214"/>
      <c r="N14" s="214"/>
      <c r="O14" s="215"/>
      <c r="P14" s="150">
        <f t="shared" si="1"/>
        <v>0</v>
      </c>
      <c r="Q14" s="116">
        <f t="shared" si="2"/>
        <v>0</v>
      </c>
      <c r="R14" s="96"/>
      <c r="S14" s="92"/>
    </row>
    <row r="15" spans="1:19" ht="25.5" customHeight="1" hidden="1">
      <c r="A15" s="194" t="s">
        <v>56</v>
      </c>
      <c r="B15" s="128" t="s">
        <v>85</v>
      </c>
      <c r="C15" s="195">
        <v>3</v>
      </c>
      <c r="D15" s="237" t="s">
        <v>50</v>
      </c>
      <c r="E15" s="137" t="s">
        <v>51</v>
      </c>
      <c r="F15" s="128" t="s">
        <v>52</v>
      </c>
      <c r="G15" s="128"/>
      <c r="H15" s="141"/>
      <c r="I15" s="194" t="s">
        <v>48</v>
      </c>
      <c r="J15" s="195" t="s">
        <v>49</v>
      </c>
      <c r="K15" s="102"/>
      <c r="L15" s="103"/>
      <c r="M15" s="103"/>
      <c r="N15" s="103"/>
      <c r="O15" s="104"/>
      <c r="P15" s="150">
        <f t="shared" si="1"/>
        <v>0</v>
      </c>
      <c r="Q15" s="116">
        <f t="shared" si="2"/>
        <v>0</v>
      </c>
      <c r="R15" s="96"/>
      <c r="S15" s="92"/>
    </row>
    <row r="16" spans="1:19" ht="25.5" customHeight="1" hidden="1">
      <c r="A16" s="328" t="s">
        <v>56</v>
      </c>
      <c r="B16" s="329" t="s">
        <v>86</v>
      </c>
      <c r="C16" s="330">
        <v>3</v>
      </c>
      <c r="D16" s="237" t="s">
        <v>87</v>
      </c>
      <c r="E16" s="331" t="s">
        <v>51</v>
      </c>
      <c r="F16" s="329" t="s">
        <v>52</v>
      </c>
      <c r="G16" s="329"/>
      <c r="H16" s="332"/>
      <c r="I16" s="328" t="s">
        <v>56</v>
      </c>
      <c r="J16" s="330" t="s">
        <v>86</v>
      </c>
      <c r="K16" s="333"/>
      <c r="L16" s="334"/>
      <c r="M16" s="334"/>
      <c r="N16" s="334"/>
      <c r="O16" s="335"/>
      <c r="P16" s="150">
        <f t="shared" si="1"/>
        <v>0</v>
      </c>
      <c r="Q16" s="116">
        <f t="shared" si="2"/>
        <v>0</v>
      </c>
      <c r="R16" s="96"/>
      <c r="S16" s="92"/>
    </row>
    <row r="17" spans="1:19" ht="25.5" customHeight="1" hidden="1" thickBot="1">
      <c r="A17" s="219" t="s">
        <v>88</v>
      </c>
      <c r="B17" s="221" t="s">
        <v>89</v>
      </c>
      <c r="C17" s="220">
        <v>3</v>
      </c>
      <c r="D17" s="238" t="s">
        <v>47</v>
      </c>
      <c r="E17" s="222" t="s">
        <v>90</v>
      </c>
      <c r="F17" s="221" t="s">
        <v>91</v>
      </c>
      <c r="G17" s="221"/>
      <c r="H17" s="223"/>
      <c r="I17" s="219" t="s">
        <v>92</v>
      </c>
      <c r="J17" s="220" t="s">
        <v>93</v>
      </c>
      <c r="K17" s="325"/>
      <c r="L17" s="326"/>
      <c r="M17" s="326"/>
      <c r="N17" s="326"/>
      <c r="O17" s="327"/>
      <c r="P17" s="359">
        <f t="shared" si="1"/>
        <v>0</v>
      </c>
      <c r="Q17" s="360">
        <f t="shared" si="2"/>
        <v>0</v>
      </c>
      <c r="R17" s="361"/>
      <c r="S17" s="52"/>
    </row>
    <row r="18" spans="1:19" s="111" customFormat="1" ht="12.75" customHeight="1" thickBo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1"/>
      <c r="N18" s="51"/>
      <c r="O18" s="51"/>
      <c r="P18" s="52"/>
      <c r="Q18" s="52"/>
      <c r="R18" s="52"/>
      <c r="S18" s="52"/>
    </row>
    <row r="19" spans="1:20" s="85" customFormat="1" ht="39.75" customHeight="1" thickBot="1">
      <c r="A19" s="369" t="s">
        <v>119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1"/>
      <c r="S19" s="112"/>
      <c r="T19" s="112"/>
    </row>
    <row r="20" spans="1:19" ht="51" customHeight="1" thickBot="1">
      <c r="A20" s="175" t="s">
        <v>0</v>
      </c>
      <c r="B20" s="173" t="s">
        <v>1</v>
      </c>
      <c r="C20" s="257" t="s">
        <v>2</v>
      </c>
      <c r="D20" s="255" t="s">
        <v>3</v>
      </c>
      <c r="E20" s="173" t="s">
        <v>4</v>
      </c>
      <c r="F20" s="173" t="s">
        <v>5</v>
      </c>
      <c r="G20" s="173" t="s">
        <v>6</v>
      </c>
      <c r="H20" s="256" t="s">
        <v>7</v>
      </c>
      <c r="I20" s="175" t="s">
        <v>8</v>
      </c>
      <c r="J20" s="257" t="s">
        <v>9</v>
      </c>
      <c r="K20" s="258" t="s">
        <v>10</v>
      </c>
      <c r="L20" s="319" t="s">
        <v>11</v>
      </c>
      <c r="M20" s="319" t="s">
        <v>12</v>
      </c>
      <c r="N20" s="319" t="s">
        <v>13</v>
      </c>
      <c r="O20" s="319" t="s">
        <v>14</v>
      </c>
      <c r="P20" s="265" t="s">
        <v>15</v>
      </c>
      <c r="Q20" s="266" t="s">
        <v>114</v>
      </c>
      <c r="R20" s="113" t="s">
        <v>17</v>
      </c>
      <c r="S20" s="17"/>
    </row>
    <row r="21" spans="1:19" ht="25.5" customHeight="1" hidden="1">
      <c r="A21" s="154" t="s">
        <v>30</v>
      </c>
      <c r="B21" s="1" t="s">
        <v>31</v>
      </c>
      <c r="C21" s="155">
        <v>4</v>
      </c>
      <c r="D21" s="252" t="s">
        <v>32</v>
      </c>
      <c r="E21" s="252" t="s">
        <v>33</v>
      </c>
      <c r="F21" s="179" t="s">
        <v>34</v>
      </c>
      <c r="G21" s="179" t="s">
        <v>35</v>
      </c>
      <c r="H21" s="234" t="s">
        <v>36</v>
      </c>
      <c r="I21" s="178" t="s">
        <v>30</v>
      </c>
      <c r="J21" s="180" t="s">
        <v>31</v>
      </c>
      <c r="K21" s="261"/>
      <c r="L21" s="8"/>
      <c r="M21" s="8"/>
      <c r="N21" s="8"/>
      <c r="O21" s="160"/>
      <c r="P21" s="262">
        <f aca="true" t="shared" si="3" ref="P21:P28">SUM(L21:O21)</f>
        <v>0</v>
      </c>
      <c r="Q21" s="263">
        <f aca="true" t="shared" si="4" ref="Q21:Q29">P21*100/280/100</f>
        <v>0</v>
      </c>
      <c r="R21" s="264"/>
      <c r="S21" s="92"/>
    </row>
    <row r="22" spans="1:19" ht="25.5" customHeight="1" hidden="1">
      <c r="A22" s="134" t="s">
        <v>45</v>
      </c>
      <c r="B22" s="2" t="s">
        <v>46</v>
      </c>
      <c r="C22" s="135">
        <v>4</v>
      </c>
      <c r="D22" s="129" t="s">
        <v>47</v>
      </c>
      <c r="E22" s="129" t="s">
        <v>33</v>
      </c>
      <c r="F22" s="39" t="s">
        <v>34</v>
      </c>
      <c r="G22" s="39"/>
      <c r="H22" s="40"/>
      <c r="I22" s="38" t="s">
        <v>45</v>
      </c>
      <c r="J22" s="42" t="s">
        <v>46</v>
      </c>
      <c r="K22" s="216"/>
      <c r="L22" s="9"/>
      <c r="M22" s="9"/>
      <c r="N22" s="9"/>
      <c r="O22" s="152"/>
      <c r="P22" s="153">
        <f t="shared" si="3"/>
        <v>0</v>
      </c>
      <c r="Q22" s="116">
        <f t="shared" si="4"/>
        <v>0</v>
      </c>
      <c r="R22" s="96"/>
      <c r="S22" s="92"/>
    </row>
    <row r="23" spans="1:19" ht="25.5" customHeight="1" hidden="1">
      <c r="A23" s="134" t="s">
        <v>43</v>
      </c>
      <c r="B23" s="2" t="s">
        <v>44</v>
      </c>
      <c r="C23" s="135">
        <v>4</v>
      </c>
      <c r="D23" s="129" t="s">
        <v>32</v>
      </c>
      <c r="E23" s="129" t="s">
        <v>33</v>
      </c>
      <c r="F23" s="39" t="s">
        <v>34</v>
      </c>
      <c r="G23" s="39"/>
      <c r="H23" s="40"/>
      <c r="I23" s="38" t="s">
        <v>43</v>
      </c>
      <c r="J23" s="42" t="s">
        <v>44</v>
      </c>
      <c r="K23" s="216"/>
      <c r="L23" s="9"/>
      <c r="M23" s="9"/>
      <c r="N23" s="9"/>
      <c r="O23" s="152"/>
      <c r="P23" s="153">
        <f t="shared" si="3"/>
        <v>0</v>
      </c>
      <c r="Q23" s="116">
        <f t="shared" si="4"/>
        <v>0</v>
      </c>
      <c r="R23" s="96"/>
      <c r="S23" s="92"/>
    </row>
    <row r="24" spans="1:19" ht="25.5" customHeight="1" hidden="1">
      <c r="A24" s="134" t="s">
        <v>62</v>
      </c>
      <c r="B24" s="2" t="s">
        <v>63</v>
      </c>
      <c r="C24" s="135">
        <v>4</v>
      </c>
      <c r="D24" s="129" t="s">
        <v>64</v>
      </c>
      <c r="E24" s="129" t="s">
        <v>65</v>
      </c>
      <c r="F24" s="39" t="s">
        <v>66</v>
      </c>
      <c r="G24" s="39" t="s">
        <v>28</v>
      </c>
      <c r="H24" s="40" t="s">
        <v>67</v>
      </c>
      <c r="I24" s="38" t="s">
        <v>62</v>
      </c>
      <c r="J24" s="42" t="s">
        <v>63</v>
      </c>
      <c r="K24" s="216"/>
      <c r="L24" s="9"/>
      <c r="M24" s="9"/>
      <c r="N24" s="9"/>
      <c r="O24" s="152"/>
      <c r="P24" s="153">
        <f t="shared" si="3"/>
        <v>0</v>
      </c>
      <c r="Q24" s="116">
        <f t="shared" si="4"/>
        <v>0</v>
      </c>
      <c r="R24" s="96"/>
      <c r="S24" s="92"/>
    </row>
    <row r="25" spans="1:19" ht="25.5" customHeight="1" hidden="1">
      <c r="A25" s="134" t="s">
        <v>58</v>
      </c>
      <c r="B25" s="2" t="s">
        <v>59</v>
      </c>
      <c r="C25" s="135">
        <v>4</v>
      </c>
      <c r="D25" s="129" t="s">
        <v>55</v>
      </c>
      <c r="E25" s="129" t="s">
        <v>60</v>
      </c>
      <c r="F25" s="39" t="s">
        <v>61</v>
      </c>
      <c r="G25" s="39"/>
      <c r="H25" s="40"/>
      <c r="I25" s="38" t="s">
        <v>56</v>
      </c>
      <c r="J25" s="42" t="s">
        <v>57</v>
      </c>
      <c r="K25" s="216"/>
      <c r="L25" s="9"/>
      <c r="M25" s="9"/>
      <c r="N25" s="9"/>
      <c r="O25" s="152"/>
      <c r="P25" s="153">
        <f t="shared" si="3"/>
        <v>0</v>
      </c>
      <c r="Q25" s="116">
        <f t="shared" si="4"/>
        <v>0</v>
      </c>
      <c r="R25" s="96"/>
      <c r="S25" s="92"/>
    </row>
    <row r="26" spans="1:19" ht="25.5" customHeight="1" hidden="1">
      <c r="A26" s="27"/>
      <c r="B26" s="28"/>
      <c r="C26" s="93"/>
      <c r="D26" s="236"/>
      <c r="E26" s="236"/>
      <c r="F26" s="28"/>
      <c r="G26" s="28"/>
      <c r="H26" s="29"/>
      <c r="I26" s="27"/>
      <c r="J26" s="93"/>
      <c r="K26" s="217"/>
      <c r="L26" s="56"/>
      <c r="M26" s="56"/>
      <c r="N26" s="56"/>
      <c r="O26" s="115"/>
      <c r="P26" s="153">
        <f t="shared" si="3"/>
        <v>0</v>
      </c>
      <c r="Q26" s="116">
        <f t="shared" si="4"/>
        <v>0</v>
      </c>
      <c r="R26" s="96"/>
      <c r="S26" s="92"/>
    </row>
    <row r="27" spans="1:19" ht="25.5" customHeight="1" hidden="1">
      <c r="A27" s="27"/>
      <c r="B27" s="28"/>
      <c r="C27" s="93"/>
      <c r="D27" s="236"/>
      <c r="E27" s="236"/>
      <c r="F27" s="28"/>
      <c r="G27" s="28"/>
      <c r="H27" s="29"/>
      <c r="I27" s="27"/>
      <c r="J27" s="93"/>
      <c r="K27" s="217"/>
      <c r="L27" s="56"/>
      <c r="M27" s="56"/>
      <c r="N27" s="56"/>
      <c r="O27" s="115"/>
      <c r="P27" s="153">
        <f t="shared" si="3"/>
        <v>0</v>
      </c>
      <c r="Q27" s="116">
        <f t="shared" si="4"/>
        <v>0</v>
      </c>
      <c r="R27" s="96"/>
      <c r="S27" s="92"/>
    </row>
    <row r="28" spans="1:19" ht="25.5" customHeight="1" hidden="1">
      <c r="A28" s="38"/>
      <c r="B28" s="39"/>
      <c r="C28" s="42"/>
      <c r="D28" s="129"/>
      <c r="E28" s="129"/>
      <c r="F28" s="39"/>
      <c r="G28" s="39"/>
      <c r="H28" s="40"/>
      <c r="I28" s="38"/>
      <c r="J28" s="42"/>
      <c r="K28" s="217"/>
      <c r="L28" s="56"/>
      <c r="M28" s="56"/>
      <c r="N28" s="56"/>
      <c r="O28" s="115"/>
      <c r="P28" s="153">
        <f t="shared" si="3"/>
        <v>0</v>
      </c>
      <c r="Q28" s="116">
        <f t="shared" si="4"/>
        <v>0</v>
      </c>
      <c r="R28" s="96"/>
      <c r="S28" s="92"/>
    </row>
    <row r="29" spans="1:19" ht="25.5" customHeight="1" hidden="1" thickBot="1">
      <c r="A29" s="219" t="s">
        <v>94</v>
      </c>
      <c r="B29" s="221" t="s">
        <v>95</v>
      </c>
      <c r="C29" s="220">
        <v>4</v>
      </c>
      <c r="D29" s="238" t="s">
        <v>55</v>
      </c>
      <c r="E29" s="222" t="s">
        <v>96</v>
      </c>
      <c r="F29" s="221" t="s">
        <v>97</v>
      </c>
      <c r="G29" s="221"/>
      <c r="H29" s="223"/>
      <c r="I29" s="219" t="s">
        <v>56</v>
      </c>
      <c r="J29" s="220" t="s">
        <v>57</v>
      </c>
      <c r="K29" s="224"/>
      <c r="L29" s="225"/>
      <c r="M29" s="225"/>
      <c r="N29" s="225"/>
      <c r="O29" s="226"/>
      <c r="P29" s="362">
        <f>SUM(L29:O29)</f>
        <v>0</v>
      </c>
      <c r="Q29" s="360">
        <f t="shared" si="4"/>
        <v>0</v>
      </c>
      <c r="R29" s="361"/>
      <c r="S29" s="92"/>
    </row>
    <row r="30" spans="1:19" ht="25.5" customHeight="1" thickBo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324"/>
      <c r="L30" s="324"/>
      <c r="M30" s="324"/>
      <c r="N30" s="324"/>
      <c r="O30" s="324"/>
      <c r="P30" s="52"/>
      <c r="Q30" s="363"/>
      <c r="R30" s="111"/>
      <c r="S30" s="92"/>
    </row>
    <row r="31" spans="1:22" s="85" customFormat="1" ht="47.25" customHeight="1" thickBot="1">
      <c r="A31" s="369" t="s">
        <v>120</v>
      </c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1"/>
      <c r="S31" s="112"/>
      <c r="T31" s="112"/>
      <c r="U31" s="111"/>
      <c r="V31" s="111"/>
    </row>
    <row r="32" spans="1:19" s="85" customFormat="1" ht="60.75" customHeight="1" thickBot="1">
      <c r="A32" s="175" t="s">
        <v>0</v>
      </c>
      <c r="B32" s="173" t="s">
        <v>1</v>
      </c>
      <c r="C32" s="257" t="s">
        <v>2</v>
      </c>
      <c r="D32" s="255" t="s">
        <v>3</v>
      </c>
      <c r="E32" s="173" t="s">
        <v>4</v>
      </c>
      <c r="F32" s="173" t="s">
        <v>5</v>
      </c>
      <c r="G32" s="173" t="s">
        <v>6</v>
      </c>
      <c r="H32" s="256" t="s">
        <v>7</v>
      </c>
      <c r="I32" s="175" t="s">
        <v>8</v>
      </c>
      <c r="J32" s="257" t="s">
        <v>9</v>
      </c>
      <c r="K32" s="319" t="s">
        <v>10</v>
      </c>
      <c r="L32" s="319" t="s">
        <v>11</v>
      </c>
      <c r="M32" s="319" t="s">
        <v>12</v>
      </c>
      <c r="N32" s="319" t="s">
        <v>13</v>
      </c>
      <c r="O32" s="321" t="s">
        <v>14</v>
      </c>
      <c r="P32" s="259" t="s">
        <v>16</v>
      </c>
      <c r="Q32" s="113" t="s">
        <v>114</v>
      </c>
      <c r="R32" s="113" t="s">
        <v>18</v>
      </c>
      <c r="S32" s="14"/>
    </row>
    <row r="33" spans="1:19" s="85" customFormat="1" ht="25.5" customHeight="1">
      <c r="A33" s="154" t="s">
        <v>25</v>
      </c>
      <c r="B33" s="1" t="s">
        <v>26</v>
      </c>
      <c r="C33" s="155">
        <v>3</v>
      </c>
      <c r="D33" s="252" t="s">
        <v>27</v>
      </c>
      <c r="E33" s="252" t="s">
        <v>28</v>
      </c>
      <c r="F33" s="179" t="s">
        <v>29</v>
      </c>
      <c r="G33" s="179"/>
      <c r="H33" s="234"/>
      <c r="I33" s="178" t="s">
        <v>28</v>
      </c>
      <c r="J33" s="180" t="s">
        <v>29</v>
      </c>
      <c r="K33" s="230">
        <v>20</v>
      </c>
      <c r="L33" s="8">
        <v>40</v>
      </c>
      <c r="M33" s="8">
        <v>60</v>
      </c>
      <c r="N33" s="8">
        <v>80</v>
      </c>
      <c r="O33" s="160">
        <v>40</v>
      </c>
      <c r="P33" s="181">
        <f aca="true" t="shared" si="5" ref="P33:P40">SUM(K33:O33)</f>
        <v>240</v>
      </c>
      <c r="Q33" s="364">
        <f aca="true" t="shared" si="6" ref="Q33:Q40">P33*100/300/100</f>
        <v>0.8</v>
      </c>
      <c r="R33" s="254">
        <v>1</v>
      </c>
      <c r="S33" s="121"/>
    </row>
    <row r="34" spans="1:19" s="85" customFormat="1" ht="25.5" customHeight="1">
      <c r="A34" s="134" t="s">
        <v>19</v>
      </c>
      <c r="B34" s="2" t="s">
        <v>20</v>
      </c>
      <c r="C34" s="135">
        <v>3</v>
      </c>
      <c r="D34" s="129" t="s">
        <v>21</v>
      </c>
      <c r="E34" s="129" t="s">
        <v>22</v>
      </c>
      <c r="F34" s="39" t="s">
        <v>23</v>
      </c>
      <c r="G34" s="39" t="s">
        <v>24</v>
      </c>
      <c r="H34" s="40" t="s">
        <v>24</v>
      </c>
      <c r="I34" s="38" t="s">
        <v>19</v>
      </c>
      <c r="J34" s="42" t="s">
        <v>20</v>
      </c>
      <c r="K34" s="145">
        <v>20</v>
      </c>
      <c r="L34" s="9">
        <v>40</v>
      </c>
      <c r="M34" s="9">
        <v>60</v>
      </c>
      <c r="N34" s="9">
        <v>80</v>
      </c>
      <c r="O34" s="152">
        <v>30</v>
      </c>
      <c r="P34" s="161">
        <f t="shared" si="5"/>
        <v>230</v>
      </c>
      <c r="Q34" s="127">
        <f t="shared" si="6"/>
        <v>0.7666666666666667</v>
      </c>
      <c r="R34" s="123">
        <v>2</v>
      </c>
      <c r="S34" s="121"/>
    </row>
    <row r="35" spans="1:19" s="85" customFormat="1" ht="25.5" customHeight="1">
      <c r="A35" s="134" t="s">
        <v>41</v>
      </c>
      <c r="B35" s="2" t="s">
        <v>42</v>
      </c>
      <c r="C35" s="135">
        <v>3</v>
      </c>
      <c r="D35" s="129" t="s">
        <v>32</v>
      </c>
      <c r="E35" s="129" t="s">
        <v>39</v>
      </c>
      <c r="F35" s="39" t="s">
        <v>40</v>
      </c>
      <c r="G35" s="39"/>
      <c r="H35" s="40"/>
      <c r="I35" s="38" t="s">
        <v>41</v>
      </c>
      <c r="J35" s="42" t="s">
        <v>42</v>
      </c>
      <c r="K35" s="145">
        <v>20</v>
      </c>
      <c r="L35" s="9">
        <v>40</v>
      </c>
      <c r="M35" s="9">
        <v>60</v>
      </c>
      <c r="N35" s="9">
        <v>72</v>
      </c>
      <c r="O35" s="152">
        <v>0</v>
      </c>
      <c r="P35" s="161">
        <f t="shared" si="5"/>
        <v>192</v>
      </c>
      <c r="Q35" s="127">
        <f t="shared" si="6"/>
        <v>0.64</v>
      </c>
      <c r="R35" s="123">
        <v>3</v>
      </c>
      <c r="S35" s="121"/>
    </row>
    <row r="36" spans="1:19" s="85" customFormat="1" ht="25.5" customHeight="1">
      <c r="A36" s="134" t="s">
        <v>37</v>
      </c>
      <c r="B36" s="2" t="s">
        <v>38</v>
      </c>
      <c r="C36" s="135">
        <v>3</v>
      </c>
      <c r="D36" s="129" t="s">
        <v>32</v>
      </c>
      <c r="E36" s="129" t="s">
        <v>39</v>
      </c>
      <c r="F36" s="39" t="s">
        <v>40</v>
      </c>
      <c r="G36" s="39"/>
      <c r="H36" s="40"/>
      <c r="I36" s="38" t="s">
        <v>39</v>
      </c>
      <c r="J36" s="42" t="s">
        <v>40</v>
      </c>
      <c r="K36" s="145">
        <v>20</v>
      </c>
      <c r="L36" s="9">
        <v>20</v>
      </c>
      <c r="M36" s="9">
        <v>60</v>
      </c>
      <c r="N36" s="9">
        <v>0</v>
      </c>
      <c r="O36" s="152">
        <v>0</v>
      </c>
      <c r="P36" s="161">
        <f t="shared" si="5"/>
        <v>100</v>
      </c>
      <c r="Q36" s="127">
        <f t="shared" si="6"/>
        <v>0.33333333333333337</v>
      </c>
      <c r="R36" s="123">
        <v>4</v>
      </c>
      <c r="S36" s="121"/>
    </row>
    <row r="37" spans="1:19" s="85" customFormat="1" ht="25.5" customHeight="1">
      <c r="A37" s="134" t="s">
        <v>53</v>
      </c>
      <c r="B37" s="2" t="s">
        <v>54</v>
      </c>
      <c r="C37" s="135">
        <v>3</v>
      </c>
      <c r="D37" s="129" t="s">
        <v>55</v>
      </c>
      <c r="E37" s="129" t="s">
        <v>56</v>
      </c>
      <c r="F37" s="39" t="s">
        <v>57</v>
      </c>
      <c r="G37" s="39"/>
      <c r="H37" s="40"/>
      <c r="I37" s="38" t="s">
        <v>56</v>
      </c>
      <c r="J37" s="42" t="s">
        <v>57</v>
      </c>
      <c r="K37" s="228">
        <v>20</v>
      </c>
      <c r="L37" s="9">
        <v>20</v>
      </c>
      <c r="M37" s="9">
        <v>0</v>
      </c>
      <c r="N37" s="9">
        <v>0</v>
      </c>
      <c r="O37" s="152">
        <v>0</v>
      </c>
      <c r="P37" s="161">
        <f t="shared" si="5"/>
        <v>40</v>
      </c>
      <c r="Q37" s="127">
        <f t="shared" si="6"/>
        <v>0.13333333333333333</v>
      </c>
      <c r="R37" s="123">
        <v>5</v>
      </c>
      <c r="S37" s="121"/>
    </row>
    <row r="38" spans="1:19" s="85" customFormat="1" ht="25.5" customHeight="1">
      <c r="A38" s="134" t="s">
        <v>76</v>
      </c>
      <c r="B38" s="2" t="s">
        <v>77</v>
      </c>
      <c r="C38" s="135">
        <v>3</v>
      </c>
      <c r="D38" s="129" t="s">
        <v>55</v>
      </c>
      <c r="E38" s="129" t="s">
        <v>56</v>
      </c>
      <c r="F38" s="39" t="s">
        <v>57</v>
      </c>
      <c r="G38" s="39"/>
      <c r="H38" s="40"/>
      <c r="I38" s="38" t="s">
        <v>56</v>
      </c>
      <c r="J38" s="42" t="s">
        <v>57</v>
      </c>
      <c r="K38" s="145">
        <v>0</v>
      </c>
      <c r="L38" s="9">
        <v>0</v>
      </c>
      <c r="M38" s="9">
        <v>0</v>
      </c>
      <c r="N38" s="9">
        <v>8</v>
      </c>
      <c r="O38" s="152">
        <v>0</v>
      </c>
      <c r="P38" s="161">
        <f t="shared" si="5"/>
        <v>8</v>
      </c>
      <c r="Q38" s="127">
        <f t="shared" si="6"/>
        <v>0.026666666666666665</v>
      </c>
      <c r="R38" s="123">
        <v>6</v>
      </c>
      <c r="S38" s="121"/>
    </row>
    <row r="39" spans="1:19" s="85" customFormat="1" ht="25.5" customHeight="1">
      <c r="A39" s="210" t="s">
        <v>48</v>
      </c>
      <c r="B39" s="211" t="s">
        <v>49</v>
      </c>
      <c r="C39" s="212">
        <v>3</v>
      </c>
      <c r="D39" s="129" t="s">
        <v>50</v>
      </c>
      <c r="E39" s="129" t="s">
        <v>51</v>
      </c>
      <c r="F39" s="39" t="s">
        <v>52</v>
      </c>
      <c r="G39" s="39"/>
      <c r="H39" s="40"/>
      <c r="I39" s="38" t="s">
        <v>48</v>
      </c>
      <c r="J39" s="42" t="s">
        <v>49</v>
      </c>
      <c r="K39" s="368">
        <v>0</v>
      </c>
      <c r="L39" s="280">
        <v>0</v>
      </c>
      <c r="M39" s="280">
        <v>0</v>
      </c>
      <c r="N39" s="280">
        <v>0</v>
      </c>
      <c r="O39" s="281">
        <v>0</v>
      </c>
      <c r="P39" s="161">
        <f t="shared" si="5"/>
        <v>0</v>
      </c>
      <c r="Q39" s="127">
        <f t="shared" si="6"/>
        <v>0</v>
      </c>
      <c r="R39" s="123">
        <v>7</v>
      </c>
      <c r="S39" s="121"/>
    </row>
    <row r="40" spans="1:19" s="85" customFormat="1" ht="25.5" customHeight="1" hidden="1">
      <c r="A40" s="154" t="s">
        <v>73</v>
      </c>
      <c r="B40" s="1" t="s">
        <v>74</v>
      </c>
      <c r="C40" s="155">
        <v>3</v>
      </c>
      <c r="D40" s="252" t="s">
        <v>55</v>
      </c>
      <c r="E40" s="252" t="s">
        <v>75</v>
      </c>
      <c r="F40" s="179"/>
      <c r="G40" s="179"/>
      <c r="H40" s="234"/>
      <c r="I40" s="178" t="s">
        <v>73</v>
      </c>
      <c r="J40" s="180" t="s">
        <v>74</v>
      </c>
      <c r="K40" s="230"/>
      <c r="L40" s="8"/>
      <c r="M40" s="8"/>
      <c r="N40" s="8"/>
      <c r="O40" s="160"/>
      <c r="P40" s="181">
        <f t="shared" si="5"/>
        <v>0</v>
      </c>
      <c r="Q40" s="364">
        <f t="shared" si="6"/>
        <v>0</v>
      </c>
      <c r="R40" s="254"/>
      <c r="S40" s="121"/>
    </row>
    <row r="41" spans="1:19" s="85" customFormat="1" ht="25.5" customHeight="1" hidden="1">
      <c r="A41" s="134" t="s">
        <v>68</v>
      </c>
      <c r="B41" s="2" t="s">
        <v>69</v>
      </c>
      <c r="C41" s="135">
        <v>3</v>
      </c>
      <c r="D41" s="129" t="s">
        <v>47</v>
      </c>
      <c r="E41" s="129" t="s">
        <v>39</v>
      </c>
      <c r="F41" s="39" t="s">
        <v>40</v>
      </c>
      <c r="G41" s="39" t="s">
        <v>30</v>
      </c>
      <c r="H41" s="40" t="s">
        <v>70</v>
      </c>
      <c r="I41" s="38" t="s">
        <v>71</v>
      </c>
      <c r="J41" s="42" t="s">
        <v>72</v>
      </c>
      <c r="K41" s="228"/>
      <c r="L41" s="9"/>
      <c r="M41" s="9"/>
      <c r="N41" s="9"/>
      <c r="O41" s="152"/>
      <c r="P41" s="161">
        <f aca="true" t="shared" si="7" ref="P41:P49">SUM(K41:O41)</f>
        <v>0</v>
      </c>
      <c r="Q41" s="127">
        <f aca="true" t="shared" si="8" ref="Q41:Q46">P41*100/300/100</f>
        <v>0</v>
      </c>
      <c r="R41" s="123"/>
      <c r="S41" s="121"/>
    </row>
    <row r="42" spans="1:19" s="85" customFormat="1" ht="25.5" customHeight="1" hidden="1">
      <c r="A42" s="154" t="s">
        <v>30</v>
      </c>
      <c r="B42" s="1" t="s">
        <v>31</v>
      </c>
      <c r="C42" s="155">
        <v>4</v>
      </c>
      <c r="D42" s="129" t="s">
        <v>32</v>
      </c>
      <c r="E42" s="129" t="s">
        <v>33</v>
      </c>
      <c r="F42" s="39" t="s">
        <v>34</v>
      </c>
      <c r="G42" s="39" t="s">
        <v>35</v>
      </c>
      <c r="H42" s="40" t="s">
        <v>36</v>
      </c>
      <c r="I42" s="38" t="s">
        <v>30</v>
      </c>
      <c r="J42" s="42" t="s">
        <v>31</v>
      </c>
      <c r="K42" s="230"/>
      <c r="L42" s="8"/>
      <c r="M42" s="8"/>
      <c r="N42" s="8"/>
      <c r="O42" s="160"/>
      <c r="P42" s="161">
        <f t="shared" si="7"/>
        <v>0</v>
      </c>
      <c r="Q42" s="127">
        <f t="shared" si="8"/>
        <v>0</v>
      </c>
      <c r="R42" s="123"/>
      <c r="S42" s="121"/>
    </row>
    <row r="43" spans="1:19" s="85" customFormat="1" ht="25.5" customHeight="1" hidden="1">
      <c r="A43" s="134" t="s">
        <v>45</v>
      </c>
      <c r="B43" s="2" t="s">
        <v>46</v>
      </c>
      <c r="C43" s="135">
        <v>4</v>
      </c>
      <c r="D43" s="129" t="s">
        <v>47</v>
      </c>
      <c r="E43" s="129" t="s">
        <v>33</v>
      </c>
      <c r="F43" s="39" t="s">
        <v>34</v>
      </c>
      <c r="G43" s="39"/>
      <c r="H43" s="40"/>
      <c r="I43" s="38" t="s">
        <v>45</v>
      </c>
      <c r="J43" s="42" t="s">
        <v>46</v>
      </c>
      <c r="K43" s="228"/>
      <c r="L43" s="9"/>
      <c r="M43" s="9"/>
      <c r="N43" s="9"/>
      <c r="O43" s="152"/>
      <c r="P43" s="161">
        <f t="shared" si="7"/>
        <v>0</v>
      </c>
      <c r="Q43" s="127">
        <f t="shared" si="8"/>
        <v>0</v>
      </c>
      <c r="R43" s="123"/>
      <c r="S43" s="121"/>
    </row>
    <row r="44" spans="1:19" s="85" customFormat="1" ht="25.5" customHeight="1" hidden="1">
      <c r="A44" s="134" t="s">
        <v>43</v>
      </c>
      <c r="B44" s="2" t="s">
        <v>44</v>
      </c>
      <c r="C44" s="135">
        <v>4</v>
      </c>
      <c r="D44" s="129" t="s">
        <v>32</v>
      </c>
      <c r="E44" s="129" t="s">
        <v>33</v>
      </c>
      <c r="F44" s="39" t="s">
        <v>34</v>
      </c>
      <c r="G44" s="39"/>
      <c r="H44" s="40"/>
      <c r="I44" s="38" t="s">
        <v>43</v>
      </c>
      <c r="J44" s="42" t="s">
        <v>44</v>
      </c>
      <c r="K44" s="228"/>
      <c r="L44" s="9"/>
      <c r="M44" s="9"/>
      <c r="N44" s="9"/>
      <c r="O44" s="152"/>
      <c r="P44" s="161">
        <f t="shared" si="7"/>
        <v>0</v>
      </c>
      <c r="Q44" s="127">
        <f t="shared" si="8"/>
        <v>0</v>
      </c>
      <c r="R44" s="123"/>
      <c r="S44" s="121"/>
    </row>
    <row r="45" spans="1:19" s="85" customFormat="1" ht="25.5" customHeight="1" hidden="1">
      <c r="A45" s="134" t="s">
        <v>62</v>
      </c>
      <c r="B45" s="2" t="s">
        <v>63</v>
      </c>
      <c r="C45" s="135">
        <v>4</v>
      </c>
      <c r="D45" s="129" t="s">
        <v>64</v>
      </c>
      <c r="E45" s="129" t="s">
        <v>65</v>
      </c>
      <c r="F45" s="39" t="s">
        <v>66</v>
      </c>
      <c r="G45" s="39" t="s">
        <v>28</v>
      </c>
      <c r="H45" s="40" t="s">
        <v>67</v>
      </c>
      <c r="I45" s="38" t="s">
        <v>62</v>
      </c>
      <c r="J45" s="42" t="s">
        <v>63</v>
      </c>
      <c r="K45" s="228"/>
      <c r="L45" s="9"/>
      <c r="M45" s="9"/>
      <c r="N45" s="9"/>
      <c r="O45" s="152"/>
      <c r="P45" s="161">
        <f t="shared" si="7"/>
        <v>0</v>
      </c>
      <c r="Q45" s="127">
        <f t="shared" si="8"/>
        <v>0</v>
      </c>
      <c r="R45" s="123"/>
      <c r="S45" s="121"/>
    </row>
    <row r="46" spans="1:19" s="85" customFormat="1" ht="25.5" customHeight="1" hidden="1">
      <c r="A46" s="134" t="s">
        <v>58</v>
      </c>
      <c r="B46" s="2" t="s">
        <v>59</v>
      </c>
      <c r="C46" s="135">
        <v>4</v>
      </c>
      <c r="D46" s="129" t="s">
        <v>55</v>
      </c>
      <c r="E46" s="129" t="s">
        <v>60</v>
      </c>
      <c r="F46" s="39" t="s">
        <v>61</v>
      </c>
      <c r="G46" s="39"/>
      <c r="H46" s="40"/>
      <c r="I46" s="38" t="s">
        <v>56</v>
      </c>
      <c r="J46" s="42" t="s">
        <v>57</v>
      </c>
      <c r="K46" s="228"/>
      <c r="L46" s="9"/>
      <c r="M46" s="9"/>
      <c r="N46" s="9"/>
      <c r="O46" s="152"/>
      <c r="P46" s="161">
        <f t="shared" si="7"/>
        <v>0</v>
      </c>
      <c r="Q46" s="127">
        <f t="shared" si="8"/>
        <v>0</v>
      </c>
      <c r="R46" s="123"/>
      <c r="S46" s="121"/>
    </row>
    <row r="47" spans="1:19" s="85" customFormat="1" ht="25.5" customHeight="1" hidden="1">
      <c r="A47" s="27"/>
      <c r="B47" s="28"/>
      <c r="C47" s="93"/>
      <c r="D47" s="236"/>
      <c r="E47" s="236"/>
      <c r="F47" s="28"/>
      <c r="G47" s="28"/>
      <c r="H47" s="29"/>
      <c r="I47" s="27"/>
      <c r="J47" s="93"/>
      <c r="K47" s="231"/>
      <c r="L47" s="56"/>
      <c r="M47" s="56"/>
      <c r="N47" s="56"/>
      <c r="O47" s="115"/>
      <c r="P47" s="161">
        <f t="shared" si="7"/>
        <v>0</v>
      </c>
      <c r="Q47" s="127">
        <f>P47*100/300/100</f>
        <v>0</v>
      </c>
      <c r="R47" s="123"/>
      <c r="S47" s="121"/>
    </row>
    <row r="48" spans="1:19" s="85" customFormat="1" ht="25.5" customHeight="1" hidden="1">
      <c r="A48" s="38"/>
      <c r="B48" s="39"/>
      <c r="C48" s="42"/>
      <c r="D48" s="129"/>
      <c r="E48" s="129"/>
      <c r="F48" s="39"/>
      <c r="G48" s="39"/>
      <c r="H48" s="40"/>
      <c r="I48" s="38"/>
      <c r="J48" s="42"/>
      <c r="K48" s="231"/>
      <c r="L48" s="56"/>
      <c r="M48" s="56"/>
      <c r="N48" s="56"/>
      <c r="O48" s="115"/>
      <c r="P48" s="161">
        <f t="shared" si="7"/>
        <v>0</v>
      </c>
      <c r="Q48" s="127">
        <f>P48*100/300/100</f>
        <v>0</v>
      </c>
      <c r="R48" s="123"/>
      <c r="S48" s="121"/>
    </row>
    <row r="49" spans="1:19" s="85" customFormat="1" ht="25.5" customHeight="1" hidden="1" thickBot="1">
      <c r="A49" s="66"/>
      <c r="B49" s="67"/>
      <c r="C49" s="156"/>
      <c r="D49" s="251"/>
      <c r="E49" s="251"/>
      <c r="F49" s="67"/>
      <c r="G49" s="67"/>
      <c r="H49" s="68"/>
      <c r="I49" s="66"/>
      <c r="J49" s="156"/>
      <c r="K49" s="232"/>
      <c r="L49" s="63"/>
      <c r="M49" s="63"/>
      <c r="N49" s="63"/>
      <c r="O49" s="117"/>
      <c r="P49" s="162">
        <f t="shared" si="7"/>
        <v>0</v>
      </c>
      <c r="Q49" s="169">
        <f>P49*100/300/100</f>
        <v>0</v>
      </c>
      <c r="R49" s="320"/>
      <c r="S49" s="52"/>
    </row>
    <row r="50" spans="1:19" s="85" customFormat="1" ht="11.25" customHeight="1" thickBo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1"/>
      <c r="L50" s="51"/>
      <c r="M50" s="51"/>
      <c r="N50" s="51"/>
      <c r="O50" s="51"/>
      <c r="P50" s="74"/>
      <c r="Q50" s="365"/>
      <c r="R50" s="52"/>
      <c r="S50" s="52"/>
    </row>
    <row r="51" spans="1:17" ht="30" customHeight="1" thickBot="1">
      <c r="A51" s="374" t="s">
        <v>131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1"/>
    </row>
    <row r="52" spans="1:17" ht="57" thickBot="1">
      <c r="A52" s="11" t="s">
        <v>0</v>
      </c>
      <c r="B52" s="12" t="s">
        <v>1</v>
      </c>
      <c r="C52" s="13" t="s">
        <v>2</v>
      </c>
      <c r="D52" s="53" t="s">
        <v>3</v>
      </c>
      <c r="E52" s="12" t="s">
        <v>4</v>
      </c>
      <c r="F52" s="12" t="s">
        <v>5</v>
      </c>
      <c r="G52" s="12" t="s">
        <v>6</v>
      </c>
      <c r="H52" s="87" t="s">
        <v>7</v>
      </c>
      <c r="I52" s="200" t="s">
        <v>8</v>
      </c>
      <c r="J52" s="218" t="s">
        <v>9</v>
      </c>
      <c r="K52" s="322" t="s">
        <v>10</v>
      </c>
      <c r="L52" s="322" t="s">
        <v>11</v>
      </c>
      <c r="M52" s="322" t="s">
        <v>12</v>
      </c>
      <c r="N52" s="322" t="s">
        <v>13</v>
      </c>
      <c r="O52" s="323" t="s">
        <v>14</v>
      </c>
      <c r="P52" s="118" t="s">
        <v>16</v>
      </c>
      <c r="Q52" s="119" t="s">
        <v>114</v>
      </c>
    </row>
    <row r="53" spans="1:17" ht="21.75" customHeight="1">
      <c r="A53" s="18" t="s">
        <v>22</v>
      </c>
      <c r="B53" s="19" t="s">
        <v>78</v>
      </c>
      <c r="C53" s="90">
        <v>2</v>
      </c>
      <c r="D53" s="176" t="s">
        <v>27</v>
      </c>
      <c r="E53" s="19" t="s">
        <v>28</v>
      </c>
      <c r="F53" s="19" t="s">
        <v>67</v>
      </c>
      <c r="G53" s="19"/>
      <c r="H53" s="20"/>
      <c r="I53" s="18" t="s">
        <v>22</v>
      </c>
      <c r="J53" s="90" t="s">
        <v>78</v>
      </c>
      <c r="K53" s="227">
        <v>20</v>
      </c>
      <c r="L53" s="143">
        <v>40</v>
      </c>
      <c r="M53" s="143">
        <v>60</v>
      </c>
      <c r="N53" s="143">
        <v>80</v>
      </c>
      <c r="O53" s="151">
        <v>100</v>
      </c>
      <c r="P53" s="120">
        <f>SUM(K53:O53)</f>
        <v>300</v>
      </c>
      <c r="Q53" s="126">
        <f>P53*100/300/100</f>
        <v>1</v>
      </c>
    </row>
    <row r="54" spans="1:17" ht="21.75" customHeight="1">
      <c r="A54" s="38" t="s">
        <v>81</v>
      </c>
      <c r="B54" s="39" t="s">
        <v>49</v>
      </c>
      <c r="C54" s="42">
        <v>8</v>
      </c>
      <c r="D54" s="129" t="s">
        <v>82</v>
      </c>
      <c r="E54" s="39" t="s">
        <v>83</v>
      </c>
      <c r="F54" s="39" t="s">
        <v>84</v>
      </c>
      <c r="G54" s="39"/>
      <c r="H54" s="40"/>
      <c r="I54" s="38" t="s">
        <v>81</v>
      </c>
      <c r="J54" s="42" t="s">
        <v>49</v>
      </c>
      <c r="K54" s="228">
        <v>20</v>
      </c>
      <c r="L54" s="9">
        <v>40</v>
      </c>
      <c r="M54" s="9">
        <v>60</v>
      </c>
      <c r="N54" s="9">
        <v>80</v>
      </c>
      <c r="O54" s="152">
        <v>0</v>
      </c>
      <c r="P54" s="122">
        <f>SUM(K54:O54)</f>
        <v>200</v>
      </c>
      <c r="Q54" s="127">
        <f>P54*100/300/100</f>
        <v>0.6666666666666667</v>
      </c>
    </row>
    <row r="55" spans="1:17" ht="21.75" customHeight="1">
      <c r="A55" s="38" t="s">
        <v>45</v>
      </c>
      <c r="B55" s="39" t="s">
        <v>79</v>
      </c>
      <c r="C55" s="42">
        <v>2</v>
      </c>
      <c r="D55" s="129" t="s">
        <v>27</v>
      </c>
      <c r="E55" s="39" t="s">
        <v>28</v>
      </c>
      <c r="F55" s="39" t="s">
        <v>67</v>
      </c>
      <c r="G55" s="39"/>
      <c r="H55" s="40"/>
      <c r="I55" s="38" t="s">
        <v>45</v>
      </c>
      <c r="J55" s="42" t="s">
        <v>79</v>
      </c>
      <c r="K55" s="228">
        <v>20</v>
      </c>
      <c r="L55" s="9">
        <v>8</v>
      </c>
      <c r="M55" s="9">
        <v>60</v>
      </c>
      <c r="N55" s="9">
        <v>32</v>
      </c>
      <c r="O55" s="152">
        <v>30</v>
      </c>
      <c r="P55" s="122">
        <f>SUM(K55:O55)</f>
        <v>150</v>
      </c>
      <c r="Q55" s="127">
        <f>P55*100/300/100</f>
        <v>0.5</v>
      </c>
    </row>
    <row r="56" spans="1:17" ht="21.75" customHeight="1" thickBot="1">
      <c r="A56" s="59" t="s">
        <v>19</v>
      </c>
      <c r="B56" s="60" t="s">
        <v>80</v>
      </c>
      <c r="C56" s="101">
        <v>2</v>
      </c>
      <c r="D56" s="130" t="s">
        <v>27</v>
      </c>
      <c r="E56" s="60" t="s">
        <v>28</v>
      </c>
      <c r="F56" s="60" t="s">
        <v>29</v>
      </c>
      <c r="G56" s="60"/>
      <c r="H56" s="61"/>
      <c r="I56" s="59" t="s">
        <v>19</v>
      </c>
      <c r="J56" s="101" t="s">
        <v>80</v>
      </c>
      <c r="K56" s="274">
        <v>20</v>
      </c>
      <c r="L56" s="170">
        <v>28</v>
      </c>
      <c r="M56" s="170">
        <v>60</v>
      </c>
      <c r="N56" s="170">
        <v>0</v>
      </c>
      <c r="O56" s="171">
        <v>0</v>
      </c>
      <c r="P56" s="168">
        <f>SUM(K56:O56)</f>
        <v>108</v>
      </c>
      <c r="Q56" s="169">
        <f>P56*100/300/100</f>
        <v>0.36</v>
      </c>
    </row>
  </sheetData>
  <sheetProtection/>
  <mergeCells count="4">
    <mergeCell ref="A51:Q51"/>
    <mergeCell ref="A19:R19"/>
    <mergeCell ref="A31:R31"/>
    <mergeCell ref="A1:R1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ignoredErrors>
    <ignoredError sqref="P3:P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selection activeCell="G2" sqref="G2"/>
    </sheetView>
  </sheetViews>
  <sheetFormatPr defaultColWidth="9.140625" defaultRowHeight="12.75"/>
  <cols>
    <col min="1" max="1" width="7.7109375" style="86" customWidth="1"/>
    <col min="2" max="2" width="9.7109375" style="86" customWidth="1"/>
    <col min="3" max="3" width="4.140625" style="86" customWidth="1"/>
    <col min="4" max="4" width="12.421875" style="86" customWidth="1"/>
    <col min="5" max="5" width="8.28125" style="86" customWidth="1"/>
    <col min="6" max="6" width="8.421875" style="86" customWidth="1"/>
    <col min="7" max="7" width="8.57421875" style="86" customWidth="1"/>
    <col min="8" max="8" width="8.140625" style="86" customWidth="1"/>
    <col min="9" max="9" width="9.140625" style="86" customWidth="1"/>
    <col min="10" max="10" width="8.421875" style="86" customWidth="1"/>
    <col min="11" max="15" width="4.00390625" style="86" customWidth="1"/>
    <col min="16" max="16" width="10.28125" style="125" customWidth="1"/>
    <col min="17" max="17" width="9.57421875" style="125" customWidth="1"/>
    <col min="18" max="18" width="10.00390625" style="125" customWidth="1"/>
    <col min="19" max="19" width="10.8515625" style="125" customWidth="1"/>
    <col min="20" max="16384" width="9.140625" style="86" customWidth="1"/>
  </cols>
  <sheetData>
    <row r="1" spans="1:21" ht="38.25" customHeight="1" thickBot="1">
      <c r="A1" s="369" t="s">
        <v>121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1"/>
      <c r="S1" s="84"/>
      <c r="T1" s="84"/>
      <c r="U1" s="85"/>
    </row>
    <row r="2" spans="1:19" ht="51" customHeight="1" thickBot="1">
      <c r="A2" s="175" t="s">
        <v>0</v>
      </c>
      <c r="B2" s="173" t="s">
        <v>1</v>
      </c>
      <c r="C2" s="257" t="s">
        <v>2</v>
      </c>
      <c r="D2" s="270" t="s">
        <v>3</v>
      </c>
      <c r="E2" s="269" t="s">
        <v>4</v>
      </c>
      <c r="F2" s="269" t="s">
        <v>5</v>
      </c>
      <c r="G2" s="269" t="s">
        <v>6</v>
      </c>
      <c r="H2" s="271" t="s">
        <v>7</v>
      </c>
      <c r="I2" s="272" t="s">
        <v>8</v>
      </c>
      <c r="J2" s="273" t="s">
        <v>9</v>
      </c>
      <c r="K2" s="319" t="s">
        <v>10</v>
      </c>
      <c r="L2" s="319" t="s">
        <v>11</v>
      </c>
      <c r="M2" s="319" t="s">
        <v>12</v>
      </c>
      <c r="N2" s="319" t="s">
        <v>13</v>
      </c>
      <c r="O2" s="258" t="s">
        <v>14</v>
      </c>
      <c r="P2" s="265" t="s">
        <v>15</v>
      </c>
      <c r="Q2" s="266" t="s">
        <v>114</v>
      </c>
      <c r="R2" s="113" t="s">
        <v>17</v>
      </c>
      <c r="S2" s="17"/>
    </row>
    <row r="3" spans="1:19" ht="25.5" customHeight="1">
      <c r="A3" s="154" t="s">
        <v>73</v>
      </c>
      <c r="B3" s="1" t="s">
        <v>74</v>
      </c>
      <c r="C3" s="155">
        <v>3</v>
      </c>
      <c r="D3" s="252" t="s">
        <v>55</v>
      </c>
      <c r="E3" s="252" t="s">
        <v>75</v>
      </c>
      <c r="F3" s="179"/>
      <c r="G3" s="179"/>
      <c r="H3" s="234"/>
      <c r="I3" s="178" t="s">
        <v>73</v>
      </c>
      <c r="J3" s="180" t="s">
        <v>74</v>
      </c>
      <c r="K3" s="159"/>
      <c r="L3" s="8"/>
      <c r="M3" s="8"/>
      <c r="N3" s="8"/>
      <c r="O3" s="267"/>
      <c r="P3" s="268">
        <f aca="true" t="shared" si="0" ref="P3:P14">SUM(K3:N3)</f>
        <v>0</v>
      </c>
      <c r="Q3" s="263">
        <f aca="true" t="shared" si="1" ref="Q3:Q14">P3*100/200/100</f>
        <v>0</v>
      </c>
      <c r="R3" s="264"/>
      <c r="S3" s="92"/>
    </row>
    <row r="4" spans="1:19" ht="25.5" customHeight="1">
      <c r="A4" s="134" t="s">
        <v>53</v>
      </c>
      <c r="B4" s="2" t="s">
        <v>54</v>
      </c>
      <c r="C4" s="135">
        <v>3</v>
      </c>
      <c r="D4" s="129" t="s">
        <v>55</v>
      </c>
      <c r="E4" s="129" t="s">
        <v>56</v>
      </c>
      <c r="F4" s="39" t="s">
        <v>57</v>
      </c>
      <c r="G4" s="39"/>
      <c r="H4" s="40"/>
      <c r="I4" s="38" t="s">
        <v>56</v>
      </c>
      <c r="J4" s="42" t="s">
        <v>57</v>
      </c>
      <c r="K4" s="145"/>
      <c r="L4" s="9"/>
      <c r="M4" s="9"/>
      <c r="N4" s="9"/>
      <c r="O4" s="146"/>
      <c r="P4" s="150">
        <f t="shared" si="0"/>
        <v>0</v>
      </c>
      <c r="Q4" s="116">
        <f t="shared" si="1"/>
        <v>0</v>
      </c>
      <c r="R4" s="96"/>
      <c r="S4" s="92"/>
    </row>
    <row r="5" spans="1:19" ht="25.5" customHeight="1">
      <c r="A5" s="134" t="s">
        <v>48</v>
      </c>
      <c r="B5" s="2" t="s">
        <v>49</v>
      </c>
      <c r="C5" s="135">
        <v>3</v>
      </c>
      <c r="D5" s="129" t="s">
        <v>50</v>
      </c>
      <c r="E5" s="129" t="s">
        <v>51</v>
      </c>
      <c r="F5" s="39" t="s">
        <v>52</v>
      </c>
      <c r="G5" s="39"/>
      <c r="H5" s="40"/>
      <c r="I5" s="38" t="s">
        <v>48</v>
      </c>
      <c r="J5" s="42" t="s">
        <v>49</v>
      </c>
      <c r="K5" s="145"/>
      <c r="L5" s="9"/>
      <c r="M5" s="9"/>
      <c r="N5" s="9"/>
      <c r="O5" s="146"/>
      <c r="P5" s="150">
        <f t="shared" si="0"/>
        <v>0</v>
      </c>
      <c r="Q5" s="116">
        <f t="shared" si="1"/>
        <v>0</v>
      </c>
      <c r="R5" s="96"/>
      <c r="S5" s="92"/>
    </row>
    <row r="6" spans="1:19" ht="25.5" customHeight="1">
      <c r="A6" s="134" t="s">
        <v>76</v>
      </c>
      <c r="B6" s="2" t="s">
        <v>77</v>
      </c>
      <c r="C6" s="135">
        <v>3</v>
      </c>
      <c r="D6" s="129" t="s">
        <v>55</v>
      </c>
      <c r="E6" s="129" t="s">
        <v>56</v>
      </c>
      <c r="F6" s="39" t="s">
        <v>57</v>
      </c>
      <c r="G6" s="39"/>
      <c r="H6" s="40"/>
      <c r="I6" s="38" t="s">
        <v>56</v>
      </c>
      <c r="J6" s="42" t="s">
        <v>57</v>
      </c>
      <c r="K6" s="145"/>
      <c r="L6" s="9"/>
      <c r="M6" s="9"/>
      <c r="N6" s="9"/>
      <c r="O6" s="146"/>
      <c r="P6" s="150">
        <f t="shared" si="0"/>
        <v>0</v>
      </c>
      <c r="Q6" s="116">
        <f t="shared" si="1"/>
        <v>0</v>
      </c>
      <c r="R6" s="96"/>
      <c r="S6" s="92"/>
    </row>
    <row r="7" spans="1:19" ht="25.5" customHeight="1">
      <c r="A7" s="134" t="s">
        <v>37</v>
      </c>
      <c r="B7" s="2" t="s">
        <v>38</v>
      </c>
      <c r="C7" s="135">
        <v>3</v>
      </c>
      <c r="D7" s="129" t="s">
        <v>32</v>
      </c>
      <c r="E7" s="129" t="s">
        <v>39</v>
      </c>
      <c r="F7" s="39" t="s">
        <v>40</v>
      </c>
      <c r="G7" s="39"/>
      <c r="H7" s="40"/>
      <c r="I7" s="38" t="s">
        <v>39</v>
      </c>
      <c r="J7" s="42" t="s">
        <v>40</v>
      </c>
      <c r="K7" s="145"/>
      <c r="L7" s="9"/>
      <c r="M7" s="9"/>
      <c r="N7" s="9"/>
      <c r="O7" s="146"/>
      <c r="P7" s="150">
        <f t="shared" si="0"/>
        <v>0</v>
      </c>
      <c r="Q7" s="116">
        <f t="shared" si="1"/>
        <v>0</v>
      </c>
      <c r="R7" s="96"/>
      <c r="S7" s="92"/>
    </row>
    <row r="8" spans="1:19" ht="25.5" customHeight="1">
      <c r="A8" s="134" t="s">
        <v>41</v>
      </c>
      <c r="B8" s="2" t="s">
        <v>42</v>
      </c>
      <c r="C8" s="135">
        <v>3</v>
      </c>
      <c r="D8" s="129" t="s">
        <v>32</v>
      </c>
      <c r="E8" s="129" t="s">
        <v>39</v>
      </c>
      <c r="F8" s="39" t="s">
        <v>40</v>
      </c>
      <c r="G8" s="39"/>
      <c r="H8" s="40"/>
      <c r="I8" s="38" t="s">
        <v>41</v>
      </c>
      <c r="J8" s="42" t="s">
        <v>42</v>
      </c>
      <c r="K8" s="145"/>
      <c r="L8" s="9"/>
      <c r="M8" s="9"/>
      <c r="N8" s="9"/>
      <c r="O8" s="146"/>
      <c r="P8" s="150">
        <f t="shared" si="0"/>
        <v>0</v>
      </c>
      <c r="Q8" s="116">
        <f t="shared" si="1"/>
        <v>0</v>
      </c>
      <c r="R8" s="96"/>
      <c r="S8" s="92"/>
    </row>
    <row r="9" spans="1:19" ht="25.5" customHeight="1">
      <c r="A9" s="134" t="s">
        <v>19</v>
      </c>
      <c r="B9" s="2" t="s">
        <v>20</v>
      </c>
      <c r="C9" s="135">
        <v>3</v>
      </c>
      <c r="D9" s="129" t="s">
        <v>21</v>
      </c>
      <c r="E9" s="129" t="s">
        <v>22</v>
      </c>
      <c r="F9" s="39" t="s">
        <v>23</v>
      </c>
      <c r="G9" s="39" t="s">
        <v>24</v>
      </c>
      <c r="H9" s="40" t="s">
        <v>24</v>
      </c>
      <c r="I9" s="38" t="s">
        <v>19</v>
      </c>
      <c r="J9" s="42" t="s">
        <v>20</v>
      </c>
      <c r="K9" s="145"/>
      <c r="L9" s="9"/>
      <c r="M9" s="9"/>
      <c r="N9" s="9"/>
      <c r="O9" s="146"/>
      <c r="P9" s="150">
        <f t="shared" si="0"/>
        <v>0</v>
      </c>
      <c r="Q9" s="116">
        <f t="shared" si="1"/>
        <v>0</v>
      </c>
      <c r="R9" s="96"/>
      <c r="S9" s="92"/>
    </row>
    <row r="10" spans="1:19" ht="25.5" customHeight="1">
      <c r="A10" s="97" t="s">
        <v>25</v>
      </c>
      <c r="B10" s="3" t="s">
        <v>26</v>
      </c>
      <c r="C10" s="136">
        <v>3</v>
      </c>
      <c r="D10" s="129" t="s">
        <v>27</v>
      </c>
      <c r="E10" s="129" t="s">
        <v>28</v>
      </c>
      <c r="F10" s="39" t="s">
        <v>29</v>
      </c>
      <c r="G10" s="39"/>
      <c r="H10" s="40"/>
      <c r="I10" s="38" t="s">
        <v>28</v>
      </c>
      <c r="J10" s="42" t="s">
        <v>29</v>
      </c>
      <c r="K10" s="147"/>
      <c r="L10" s="10"/>
      <c r="M10" s="10"/>
      <c r="N10" s="10"/>
      <c r="O10" s="148"/>
      <c r="P10" s="150">
        <f t="shared" si="0"/>
        <v>0</v>
      </c>
      <c r="Q10" s="116">
        <f t="shared" si="1"/>
        <v>0</v>
      </c>
      <c r="R10" s="96"/>
      <c r="S10" s="92"/>
    </row>
    <row r="11" spans="1:19" ht="25.5" customHeight="1">
      <c r="A11" s="134" t="s">
        <v>68</v>
      </c>
      <c r="B11" s="2" t="s">
        <v>69</v>
      </c>
      <c r="C11" s="135">
        <v>3</v>
      </c>
      <c r="D11" s="129" t="s">
        <v>47</v>
      </c>
      <c r="E11" s="129" t="s">
        <v>39</v>
      </c>
      <c r="F11" s="39" t="s">
        <v>40</v>
      </c>
      <c r="G11" s="39" t="s">
        <v>30</v>
      </c>
      <c r="H11" s="40" t="s">
        <v>70</v>
      </c>
      <c r="I11" s="38" t="s">
        <v>71</v>
      </c>
      <c r="J11" s="42" t="s">
        <v>72</v>
      </c>
      <c r="K11" s="145"/>
      <c r="L11" s="9"/>
      <c r="M11" s="9"/>
      <c r="N11" s="9"/>
      <c r="O11" s="146"/>
      <c r="P11" s="150">
        <f t="shared" si="0"/>
        <v>0</v>
      </c>
      <c r="Q11" s="116">
        <f t="shared" si="1"/>
        <v>0</v>
      </c>
      <c r="R11" s="96"/>
      <c r="S11" s="92"/>
    </row>
    <row r="12" spans="1:19" ht="25.5" customHeight="1">
      <c r="A12" s="38"/>
      <c r="B12" s="39"/>
      <c r="C12" s="42"/>
      <c r="D12" s="129"/>
      <c r="E12" s="129"/>
      <c r="F12" s="39"/>
      <c r="G12" s="39"/>
      <c r="H12" s="40"/>
      <c r="I12" s="38"/>
      <c r="J12" s="42"/>
      <c r="K12" s="94"/>
      <c r="L12" s="56"/>
      <c r="M12" s="56"/>
      <c r="N12" s="56"/>
      <c r="O12" s="95"/>
      <c r="P12" s="150">
        <f t="shared" si="0"/>
        <v>0</v>
      </c>
      <c r="Q12" s="116">
        <f t="shared" si="1"/>
        <v>0</v>
      </c>
      <c r="R12" s="96"/>
      <c r="S12" s="92"/>
    </row>
    <row r="13" spans="1:19" ht="25.5" customHeight="1">
      <c r="A13" s="97"/>
      <c r="B13" s="3"/>
      <c r="C13" s="136"/>
      <c r="D13" s="129"/>
      <c r="E13" s="129"/>
      <c r="F13" s="39"/>
      <c r="G13" s="39"/>
      <c r="H13" s="40"/>
      <c r="I13" s="38"/>
      <c r="J13" s="42"/>
      <c r="K13" s="98"/>
      <c r="L13" s="99"/>
      <c r="M13" s="99"/>
      <c r="N13" s="99"/>
      <c r="O13" s="100"/>
      <c r="P13" s="150">
        <f t="shared" si="0"/>
        <v>0</v>
      </c>
      <c r="Q13" s="116">
        <f t="shared" si="1"/>
        <v>0</v>
      </c>
      <c r="R13" s="248"/>
      <c r="S13" s="92"/>
    </row>
    <row r="14" spans="1:19" ht="25.5" customHeight="1">
      <c r="A14" s="210"/>
      <c r="B14" s="211"/>
      <c r="C14" s="212"/>
      <c r="D14" s="129"/>
      <c r="E14" s="129"/>
      <c r="F14" s="39"/>
      <c r="G14" s="39"/>
      <c r="H14" s="40"/>
      <c r="I14" s="38"/>
      <c r="J14" s="42"/>
      <c r="K14" s="213"/>
      <c r="L14" s="214"/>
      <c r="M14" s="214"/>
      <c r="N14" s="214"/>
      <c r="O14" s="215"/>
      <c r="P14" s="150">
        <f t="shared" si="0"/>
        <v>0</v>
      </c>
      <c r="Q14" s="116">
        <f t="shared" si="1"/>
        <v>0</v>
      </c>
      <c r="R14" s="96"/>
      <c r="S14" s="92"/>
    </row>
    <row r="15" spans="1:19" ht="25.5" customHeight="1">
      <c r="A15" s="194" t="s">
        <v>56</v>
      </c>
      <c r="B15" s="128" t="s">
        <v>85</v>
      </c>
      <c r="C15" s="195">
        <v>3</v>
      </c>
      <c r="D15" s="237" t="s">
        <v>50</v>
      </c>
      <c r="E15" s="137" t="s">
        <v>51</v>
      </c>
      <c r="F15" s="128" t="s">
        <v>52</v>
      </c>
      <c r="G15" s="128"/>
      <c r="H15" s="141"/>
      <c r="I15" s="194" t="s">
        <v>48</v>
      </c>
      <c r="J15" s="195" t="s">
        <v>49</v>
      </c>
      <c r="K15" s="102"/>
      <c r="L15" s="103"/>
      <c r="M15" s="103"/>
      <c r="N15" s="103"/>
      <c r="O15" s="104"/>
      <c r="P15" s="381"/>
      <c r="Q15" s="382"/>
      <c r="R15" s="383"/>
      <c r="S15" s="92"/>
    </row>
    <row r="16" spans="1:19" ht="25.5" customHeight="1">
      <c r="A16" s="196" t="s">
        <v>56</v>
      </c>
      <c r="B16" s="4" t="s">
        <v>86</v>
      </c>
      <c r="C16" s="197">
        <v>3</v>
      </c>
      <c r="D16" s="237" t="s">
        <v>87</v>
      </c>
      <c r="E16" s="5" t="s">
        <v>51</v>
      </c>
      <c r="F16" s="4" t="s">
        <v>52</v>
      </c>
      <c r="G16" s="4"/>
      <c r="H16" s="6"/>
      <c r="I16" s="196" t="s">
        <v>56</v>
      </c>
      <c r="J16" s="197" t="s">
        <v>86</v>
      </c>
      <c r="K16" s="105"/>
      <c r="L16" s="106"/>
      <c r="M16" s="106"/>
      <c r="N16" s="106"/>
      <c r="O16" s="107"/>
      <c r="P16" s="384"/>
      <c r="Q16" s="385"/>
      <c r="R16" s="386"/>
      <c r="S16" s="92"/>
    </row>
    <row r="17" spans="1:19" ht="25.5" customHeight="1" thickBot="1">
      <c r="A17" s="198" t="s">
        <v>88</v>
      </c>
      <c r="B17" s="207" t="s">
        <v>89</v>
      </c>
      <c r="C17" s="199">
        <v>3</v>
      </c>
      <c r="D17" s="250" t="s">
        <v>47</v>
      </c>
      <c r="E17" s="208" t="s">
        <v>90</v>
      </c>
      <c r="F17" s="207" t="s">
        <v>91</v>
      </c>
      <c r="G17" s="207"/>
      <c r="H17" s="209"/>
      <c r="I17" s="198" t="s">
        <v>92</v>
      </c>
      <c r="J17" s="199" t="s">
        <v>93</v>
      </c>
      <c r="K17" s="108"/>
      <c r="L17" s="109"/>
      <c r="M17" s="109"/>
      <c r="N17" s="109"/>
      <c r="O17" s="110"/>
      <c r="P17" s="387"/>
      <c r="Q17" s="388"/>
      <c r="R17" s="389"/>
      <c r="S17" s="52"/>
    </row>
    <row r="18" spans="1:19" s="111" customFormat="1" ht="12.75" customHeight="1" thickBo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1"/>
      <c r="N18" s="51"/>
      <c r="O18" s="51"/>
      <c r="P18" s="52"/>
      <c r="Q18" s="52"/>
      <c r="R18" s="52"/>
      <c r="S18" s="52"/>
    </row>
    <row r="19" spans="1:20" s="85" customFormat="1" ht="39.75" customHeight="1" thickBot="1">
      <c r="A19" s="369" t="s">
        <v>122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1"/>
      <c r="S19" s="112"/>
      <c r="T19" s="112"/>
    </row>
    <row r="20" spans="1:19" ht="51" customHeight="1" thickBot="1">
      <c r="A20" s="175" t="s">
        <v>0</v>
      </c>
      <c r="B20" s="173" t="s">
        <v>1</v>
      </c>
      <c r="C20" s="257" t="s">
        <v>2</v>
      </c>
      <c r="D20" s="255" t="s">
        <v>3</v>
      </c>
      <c r="E20" s="173" t="s">
        <v>4</v>
      </c>
      <c r="F20" s="173" t="s">
        <v>5</v>
      </c>
      <c r="G20" s="173" t="s">
        <v>6</v>
      </c>
      <c r="H20" s="256" t="s">
        <v>7</v>
      </c>
      <c r="I20" s="175" t="s">
        <v>8</v>
      </c>
      <c r="J20" s="257" t="s">
        <v>9</v>
      </c>
      <c r="K20" s="258" t="s">
        <v>10</v>
      </c>
      <c r="L20" s="319" t="s">
        <v>11</v>
      </c>
      <c r="M20" s="319" t="s">
        <v>12</v>
      </c>
      <c r="N20" s="319" t="s">
        <v>13</v>
      </c>
      <c r="O20" s="319" t="s">
        <v>14</v>
      </c>
      <c r="P20" s="265" t="s">
        <v>15</v>
      </c>
      <c r="Q20" s="266" t="s">
        <v>114</v>
      </c>
      <c r="R20" s="113" t="s">
        <v>17</v>
      </c>
      <c r="S20" s="17"/>
    </row>
    <row r="21" spans="1:19" ht="25.5" customHeight="1">
      <c r="A21" s="154" t="s">
        <v>30</v>
      </c>
      <c r="B21" s="1" t="s">
        <v>31</v>
      </c>
      <c r="C21" s="155">
        <v>4</v>
      </c>
      <c r="D21" s="252" t="s">
        <v>32</v>
      </c>
      <c r="E21" s="252" t="s">
        <v>33</v>
      </c>
      <c r="F21" s="179" t="s">
        <v>34</v>
      </c>
      <c r="G21" s="179" t="s">
        <v>35</v>
      </c>
      <c r="H21" s="234" t="s">
        <v>36</v>
      </c>
      <c r="I21" s="178" t="s">
        <v>30</v>
      </c>
      <c r="J21" s="180" t="s">
        <v>31</v>
      </c>
      <c r="K21" s="261"/>
      <c r="L21" s="8"/>
      <c r="M21" s="8"/>
      <c r="N21" s="8"/>
      <c r="O21" s="160"/>
      <c r="P21" s="262">
        <f aca="true" t="shared" si="2" ref="P21:P28">SUM(L21:O21)</f>
        <v>0</v>
      </c>
      <c r="Q21" s="263">
        <f aca="true" t="shared" si="3" ref="Q21:Q28">P21*100/280/100</f>
        <v>0</v>
      </c>
      <c r="R21" s="264"/>
      <c r="S21" s="92"/>
    </row>
    <row r="22" spans="1:19" ht="25.5" customHeight="1">
      <c r="A22" s="134" t="s">
        <v>45</v>
      </c>
      <c r="B22" s="2" t="s">
        <v>46</v>
      </c>
      <c r="C22" s="135">
        <v>4</v>
      </c>
      <c r="D22" s="129" t="s">
        <v>47</v>
      </c>
      <c r="E22" s="129" t="s">
        <v>33</v>
      </c>
      <c r="F22" s="39" t="s">
        <v>34</v>
      </c>
      <c r="G22" s="39"/>
      <c r="H22" s="40"/>
      <c r="I22" s="38" t="s">
        <v>45</v>
      </c>
      <c r="J22" s="42" t="s">
        <v>46</v>
      </c>
      <c r="K22" s="216"/>
      <c r="L22" s="9"/>
      <c r="M22" s="9"/>
      <c r="N22" s="9"/>
      <c r="O22" s="152"/>
      <c r="P22" s="153">
        <f t="shared" si="2"/>
        <v>0</v>
      </c>
      <c r="Q22" s="116">
        <f t="shared" si="3"/>
        <v>0</v>
      </c>
      <c r="R22" s="96"/>
      <c r="S22" s="92"/>
    </row>
    <row r="23" spans="1:19" ht="25.5" customHeight="1">
      <c r="A23" s="134" t="s">
        <v>43</v>
      </c>
      <c r="B23" s="2" t="s">
        <v>44</v>
      </c>
      <c r="C23" s="135">
        <v>4</v>
      </c>
      <c r="D23" s="129" t="s">
        <v>32</v>
      </c>
      <c r="E23" s="129" t="s">
        <v>33</v>
      </c>
      <c r="F23" s="39" t="s">
        <v>34</v>
      </c>
      <c r="G23" s="39"/>
      <c r="H23" s="40"/>
      <c r="I23" s="38" t="s">
        <v>43</v>
      </c>
      <c r="J23" s="42" t="s">
        <v>44</v>
      </c>
      <c r="K23" s="216"/>
      <c r="L23" s="9"/>
      <c r="M23" s="9"/>
      <c r="N23" s="9"/>
      <c r="O23" s="152"/>
      <c r="P23" s="153">
        <f t="shared" si="2"/>
        <v>0</v>
      </c>
      <c r="Q23" s="116">
        <f t="shared" si="3"/>
        <v>0</v>
      </c>
      <c r="R23" s="96"/>
      <c r="S23" s="92"/>
    </row>
    <row r="24" spans="1:19" ht="25.5" customHeight="1">
      <c r="A24" s="134" t="s">
        <v>62</v>
      </c>
      <c r="B24" s="2" t="s">
        <v>63</v>
      </c>
      <c r="C24" s="135">
        <v>4</v>
      </c>
      <c r="D24" s="129" t="s">
        <v>64</v>
      </c>
      <c r="E24" s="129" t="s">
        <v>65</v>
      </c>
      <c r="F24" s="39" t="s">
        <v>66</v>
      </c>
      <c r="G24" s="39" t="s">
        <v>28</v>
      </c>
      <c r="H24" s="40" t="s">
        <v>67</v>
      </c>
      <c r="I24" s="38" t="s">
        <v>62</v>
      </c>
      <c r="J24" s="42" t="s">
        <v>63</v>
      </c>
      <c r="K24" s="216"/>
      <c r="L24" s="9"/>
      <c r="M24" s="9"/>
      <c r="N24" s="9"/>
      <c r="O24" s="152"/>
      <c r="P24" s="153">
        <f t="shared" si="2"/>
        <v>0</v>
      </c>
      <c r="Q24" s="116">
        <f t="shared" si="3"/>
        <v>0</v>
      </c>
      <c r="R24" s="96"/>
      <c r="S24" s="92"/>
    </row>
    <row r="25" spans="1:19" ht="25.5" customHeight="1">
      <c r="A25" s="134" t="s">
        <v>58</v>
      </c>
      <c r="B25" s="2" t="s">
        <v>59</v>
      </c>
      <c r="C25" s="135">
        <v>4</v>
      </c>
      <c r="D25" s="129" t="s">
        <v>55</v>
      </c>
      <c r="E25" s="129" t="s">
        <v>60</v>
      </c>
      <c r="F25" s="39" t="s">
        <v>61</v>
      </c>
      <c r="G25" s="39"/>
      <c r="H25" s="40"/>
      <c r="I25" s="38" t="s">
        <v>56</v>
      </c>
      <c r="J25" s="42" t="s">
        <v>57</v>
      </c>
      <c r="K25" s="216"/>
      <c r="L25" s="9"/>
      <c r="M25" s="9"/>
      <c r="N25" s="9"/>
      <c r="O25" s="152"/>
      <c r="P25" s="153">
        <f t="shared" si="2"/>
        <v>0</v>
      </c>
      <c r="Q25" s="116">
        <f t="shared" si="3"/>
        <v>0</v>
      </c>
      <c r="R25" s="96"/>
      <c r="S25" s="92"/>
    </row>
    <row r="26" spans="1:19" ht="25.5" customHeight="1">
      <c r="A26" s="27"/>
      <c r="B26" s="28"/>
      <c r="C26" s="93"/>
      <c r="D26" s="236"/>
      <c r="E26" s="236"/>
      <c r="F26" s="28"/>
      <c r="G26" s="28"/>
      <c r="H26" s="29"/>
      <c r="I26" s="27"/>
      <c r="J26" s="93"/>
      <c r="K26" s="217"/>
      <c r="L26" s="56"/>
      <c r="M26" s="56"/>
      <c r="N26" s="56"/>
      <c r="O26" s="115"/>
      <c r="P26" s="153">
        <f t="shared" si="2"/>
        <v>0</v>
      </c>
      <c r="Q26" s="116">
        <f t="shared" si="3"/>
        <v>0</v>
      </c>
      <c r="R26" s="96"/>
      <c r="S26" s="92"/>
    </row>
    <row r="27" spans="1:19" ht="25.5" customHeight="1">
      <c r="A27" s="27"/>
      <c r="B27" s="28"/>
      <c r="C27" s="93"/>
      <c r="D27" s="236"/>
      <c r="E27" s="236"/>
      <c r="F27" s="28"/>
      <c r="G27" s="28"/>
      <c r="H27" s="29"/>
      <c r="I27" s="27"/>
      <c r="J27" s="93"/>
      <c r="K27" s="217"/>
      <c r="L27" s="56"/>
      <c r="M27" s="56"/>
      <c r="N27" s="56"/>
      <c r="O27" s="115"/>
      <c r="P27" s="153">
        <f t="shared" si="2"/>
        <v>0</v>
      </c>
      <c r="Q27" s="116">
        <f t="shared" si="3"/>
        <v>0</v>
      </c>
      <c r="R27" s="96"/>
      <c r="S27" s="92"/>
    </row>
    <row r="28" spans="1:19" ht="25.5" customHeight="1">
      <c r="A28" s="38"/>
      <c r="B28" s="39"/>
      <c r="C28" s="42"/>
      <c r="D28" s="129"/>
      <c r="E28" s="129"/>
      <c r="F28" s="39"/>
      <c r="G28" s="39"/>
      <c r="H28" s="40"/>
      <c r="I28" s="38"/>
      <c r="J28" s="42"/>
      <c r="K28" s="217"/>
      <c r="L28" s="56"/>
      <c r="M28" s="56"/>
      <c r="N28" s="56"/>
      <c r="O28" s="115"/>
      <c r="P28" s="153">
        <f t="shared" si="2"/>
        <v>0</v>
      </c>
      <c r="Q28" s="116">
        <f t="shared" si="3"/>
        <v>0</v>
      </c>
      <c r="R28" s="96"/>
      <c r="S28" s="92"/>
    </row>
    <row r="29" spans="1:19" ht="25.5" customHeight="1" thickBot="1">
      <c r="A29" s="219" t="s">
        <v>94</v>
      </c>
      <c r="B29" s="221" t="s">
        <v>95</v>
      </c>
      <c r="C29" s="220">
        <v>4</v>
      </c>
      <c r="D29" s="250" t="s">
        <v>55</v>
      </c>
      <c r="E29" s="222" t="s">
        <v>96</v>
      </c>
      <c r="F29" s="221" t="s">
        <v>97</v>
      </c>
      <c r="G29" s="221"/>
      <c r="H29" s="223"/>
      <c r="I29" s="219" t="s">
        <v>56</v>
      </c>
      <c r="J29" s="220" t="s">
        <v>57</v>
      </c>
      <c r="K29" s="224"/>
      <c r="L29" s="225"/>
      <c r="M29" s="225"/>
      <c r="N29" s="225"/>
      <c r="O29" s="226"/>
      <c r="P29" s="387"/>
      <c r="Q29" s="388"/>
      <c r="R29" s="389"/>
      <c r="S29" s="92"/>
    </row>
    <row r="30" spans="1:19" s="85" customFormat="1" ht="15.75" customHeight="1" thickBo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1"/>
      <c r="L30" s="51"/>
      <c r="M30" s="51"/>
      <c r="N30" s="51"/>
      <c r="O30" s="51"/>
      <c r="P30" s="52"/>
      <c r="Q30" s="52"/>
      <c r="R30" s="52"/>
      <c r="S30" s="52"/>
    </row>
    <row r="31" spans="1:22" s="85" customFormat="1" ht="42" customHeight="1" thickBot="1">
      <c r="A31" s="369" t="s">
        <v>123</v>
      </c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1"/>
      <c r="S31" s="112"/>
      <c r="T31" s="112"/>
      <c r="U31" s="111"/>
      <c r="V31" s="111"/>
    </row>
    <row r="32" spans="1:19" s="85" customFormat="1" ht="51" customHeight="1" thickBot="1">
      <c r="A32" s="175" t="s">
        <v>0</v>
      </c>
      <c r="B32" s="173" t="s">
        <v>1</v>
      </c>
      <c r="C32" s="257" t="s">
        <v>2</v>
      </c>
      <c r="D32" s="255" t="s">
        <v>3</v>
      </c>
      <c r="E32" s="173" t="s">
        <v>4</v>
      </c>
      <c r="F32" s="173" t="s">
        <v>5</v>
      </c>
      <c r="G32" s="173" t="s">
        <v>6</v>
      </c>
      <c r="H32" s="256" t="s">
        <v>7</v>
      </c>
      <c r="I32" s="175" t="s">
        <v>8</v>
      </c>
      <c r="J32" s="257" t="s">
        <v>9</v>
      </c>
      <c r="K32" s="319" t="s">
        <v>10</v>
      </c>
      <c r="L32" s="319" t="s">
        <v>11</v>
      </c>
      <c r="M32" s="319" t="s">
        <v>12</v>
      </c>
      <c r="N32" s="319" t="s">
        <v>13</v>
      </c>
      <c r="O32" s="321" t="s">
        <v>14</v>
      </c>
      <c r="P32" s="259" t="s">
        <v>16</v>
      </c>
      <c r="Q32" s="113" t="s">
        <v>114</v>
      </c>
      <c r="R32" s="113" t="s">
        <v>18</v>
      </c>
      <c r="S32" s="14"/>
    </row>
    <row r="33" spans="1:19" s="85" customFormat="1" ht="25.5" customHeight="1">
      <c r="A33" s="154" t="s">
        <v>73</v>
      </c>
      <c r="B33" s="1" t="s">
        <v>74</v>
      </c>
      <c r="C33" s="155">
        <v>3</v>
      </c>
      <c r="D33" s="252" t="s">
        <v>55</v>
      </c>
      <c r="E33" s="252" t="s">
        <v>75</v>
      </c>
      <c r="F33" s="179"/>
      <c r="G33" s="179"/>
      <c r="H33" s="234"/>
      <c r="I33" s="178" t="s">
        <v>73</v>
      </c>
      <c r="J33" s="180" t="s">
        <v>74</v>
      </c>
      <c r="K33" s="230"/>
      <c r="L33" s="8"/>
      <c r="M33" s="8"/>
      <c r="N33" s="8"/>
      <c r="O33" s="160"/>
      <c r="P33" s="181">
        <f aca="true" t="shared" si="4" ref="P33:P46">SUM(K33:O33)</f>
        <v>0</v>
      </c>
      <c r="Q33" s="253">
        <f aca="true" t="shared" si="5" ref="Q33:Q49">P33*100/300/100</f>
        <v>0</v>
      </c>
      <c r="R33" s="254"/>
      <c r="S33" s="121"/>
    </row>
    <row r="34" spans="1:19" s="85" customFormat="1" ht="25.5" customHeight="1">
      <c r="A34" s="134" t="s">
        <v>53</v>
      </c>
      <c r="B34" s="2" t="s">
        <v>54</v>
      </c>
      <c r="C34" s="135">
        <v>3</v>
      </c>
      <c r="D34" s="129" t="s">
        <v>55</v>
      </c>
      <c r="E34" s="129" t="s">
        <v>56</v>
      </c>
      <c r="F34" s="39" t="s">
        <v>57</v>
      </c>
      <c r="G34" s="39"/>
      <c r="H34" s="40"/>
      <c r="I34" s="38" t="s">
        <v>56</v>
      </c>
      <c r="J34" s="42" t="s">
        <v>57</v>
      </c>
      <c r="K34" s="228"/>
      <c r="L34" s="9"/>
      <c r="M34" s="9"/>
      <c r="N34" s="9"/>
      <c r="O34" s="152"/>
      <c r="P34" s="161">
        <f t="shared" si="4"/>
        <v>0</v>
      </c>
      <c r="Q34" s="163">
        <f t="shared" si="5"/>
        <v>0</v>
      </c>
      <c r="R34" s="123"/>
      <c r="S34" s="121"/>
    </row>
    <row r="35" spans="1:19" s="85" customFormat="1" ht="25.5" customHeight="1">
      <c r="A35" s="134" t="s">
        <v>48</v>
      </c>
      <c r="B35" s="2" t="s">
        <v>49</v>
      </c>
      <c r="C35" s="135">
        <v>3</v>
      </c>
      <c r="D35" s="129" t="s">
        <v>50</v>
      </c>
      <c r="E35" s="129" t="s">
        <v>51</v>
      </c>
      <c r="F35" s="39" t="s">
        <v>52</v>
      </c>
      <c r="G35" s="39"/>
      <c r="H35" s="40"/>
      <c r="I35" s="38" t="s">
        <v>48</v>
      </c>
      <c r="J35" s="42" t="s">
        <v>49</v>
      </c>
      <c r="K35" s="228"/>
      <c r="L35" s="9"/>
      <c r="M35" s="9"/>
      <c r="N35" s="9"/>
      <c r="O35" s="152"/>
      <c r="P35" s="161">
        <f t="shared" si="4"/>
        <v>0</v>
      </c>
      <c r="Q35" s="163">
        <f t="shared" si="5"/>
        <v>0</v>
      </c>
      <c r="R35" s="123"/>
      <c r="S35" s="121"/>
    </row>
    <row r="36" spans="1:19" s="85" customFormat="1" ht="25.5" customHeight="1">
      <c r="A36" s="134" t="s">
        <v>76</v>
      </c>
      <c r="B36" s="2" t="s">
        <v>77</v>
      </c>
      <c r="C36" s="135">
        <v>3</v>
      </c>
      <c r="D36" s="129" t="s">
        <v>55</v>
      </c>
      <c r="E36" s="129" t="s">
        <v>56</v>
      </c>
      <c r="F36" s="39" t="s">
        <v>57</v>
      </c>
      <c r="G36" s="39"/>
      <c r="H36" s="40"/>
      <c r="I36" s="38" t="s">
        <v>56</v>
      </c>
      <c r="J36" s="42" t="s">
        <v>57</v>
      </c>
      <c r="K36" s="228"/>
      <c r="L36" s="9"/>
      <c r="M36" s="9"/>
      <c r="N36" s="9"/>
      <c r="O36" s="152"/>
      <c r="P36" s="161">
        <f t="shared" si="4"/>
        <v>0</v>
      </c>
      <c r="Q36" s="163">
        <f t="shared" si="5"/>
        <v>0</v>
      </c>
      <c r="R36" s="123"/>
      <c r="S36" s="121"/>
    </row>
    <row r="37" spans="1:19" s="85" customFormat="1" ht="25.5" customHeight="1">
      <c r="A37" s="134" t="s">
        <v>37</v>
      </c>
      <c r="B37" s="2" t="s">
        <v>38</v>
      </c>
      <c r="C37" s="135">
        <v>3</v>
      </c>
      <c r="D37" s="129" t="s">
        <v>32</v>
      </c>
      <c r="E37" s="129" t="s">
        <v>39</v>
      </c>
      <c r="F37" s="39" t="s">
        <v>40</v>
      </c>
      <c r="G37" s="39"/>
      <c r="H37" s="40"/>
      <c r="I37" s="38" t="s">
        <v>39</v>
      </c>
      <c r="J37" s="42" t="s">
        <v>40</v>
      </c>
      <c r="K37" s="228"/>
      <c r="L37" s="9"/>
      <c r="M37" s="9"/>
      <c r="N37" s="9"/>
      <c r="O37" s="152"/>
      <c r="P37" s="161">
        <f t="shared" si="4"/>
        <v>0</v>
      </c>
      <c r="Q37" s="163">
        <f t="shared" si="5"/>
        <v>0</v>
      </c>
      <c r="R37" s="123"/>
      <c r="S37" s="121"/>
    </row>
    <row r="38" spans="1:19" s="85" customFormat="1" ht="25.5" customHeight="1">
      <c r="A38" s="134" t="s">
        <v>41</v>
      </c>
      <c r="B38" s="2" t="s">
        <v>42</v>
      </c>
      <c r="C38" s="135">
        <v>3</v>
      </c>
      <c r="D38" s="129" t="s">
        <v>32</v>
      </c>
      <c r="E38" s="129" t="s">
        <v>39</v>
      </c>
      <c r="F38" s="39" t="s">
        <v>40</v>
      </c>
      <c r="G38" s="39"/>
      <c r="H38" s="40"/>
      <c r="I38" s="38" t="s">
        <v>41</v>
      </c>
      <c r="J38" s="42" t="s">
        <v>42</v>
      </c>
      <c r="K38" s="228"/>
      <c r="L38" s="9"/>
      <c r="M38" s="9"/>
      <c r="N38" s="9"/>
      <c r="O38" s="152"/>
      <c r="P38" s="161">
        <f t="shared" si="4"/>
        <v>0</v>
      </c>
      <c r="Q38" s="163">
        <f t="shared" si="5"/>
        <v>0</v>
      </c>
      <c r="R38" s="123"/>
      <c r="S38" s="121"/>
    </row>
    <row r="39" spans="1:19" s="85" customFormat="1" ht="25.5" customHeight="1">
      <c r="A39" s="134" t="s">
        <v>19</v>
      </c>
      <c r="B39" s="2" t="s">
        <v>20</v>
      </c>
      <c r="C39" s="135">
        <v>3</v>
      </c>
      <c r="D39" s="129" t="s">
        <v>21</v>
      </c>
      <c r="E39" s="129" t="s">
        <v>22</v>
      </c>
      <c r="F39" s="39" t="s">
        <v>23</v>
      </c>
      <c r="G39" s="39" t="s">
        <v>24</v>
      </c>
      <c r="H39" s="40" t="s">
        <v>24</v>
      </c>
      <c r="I39" s="38" t="s">
        <v>19</v>
      </c>
      <c r="J39" s="42" t="s">
        <v>20</v>
      </c>
      <c r="K39" s="228"/>
      <c r="L39" s="9"/>
      <c r="M39" s="9"/>
      <c r="N39" s="9"/>
      <c r="O39" s="152"/>
      <c r="P39" s="161">
        <f t="shared" si="4"/>
        <v>0</v>
      </c>
      <c r="Q39" s="163">
        <f t="shared" si="5"/>
        <v>0</v>
      </c>
      <c r="R39" s="123"/>
      <c r="S39" s="121"/>
    </row>
    <row r="40" spans="1:19" s="85" customFormat="1" ht="25.5" customHeight="1">
      <c r="A40" s="97" t="s">
        <v>25</v>
      </c>
      <c r="B40" s="3" t="s">
        <v>26</v>
      </c>
      <c r="C40" s="136">
        <v>3</v>
      </c>
      <c r="D40" s="129" t="s">
        <v>27</v>
      </c>
      <c r="E40" s="129" t="s">
        <v>28</v>
      </c>
      <c r="F40" s="39" t="s">
        <v>29</v>
      </c>
      <c r="G40" s="39"/>
      <c r="H40" s="40"/>
      <c r="I40" s="38" t="s">
        <v>28</v>
      </c>
      <c r="J40" s="42" t="s">
        <v>29</v>
      </c>
      <c r="K40" s="229"/>
      <c r="L40" s="10"/>
      <c r="M40" s="10"/>
      <c r="N40" s="10"/>
      <c r="O40" s="158"/>
      <c r="P40" s="161">
        <f t="shared" si="4"/>
        <v>0</v>
      </c>
      <c r="Q40" s="163">
        <f t="shared" si="5"/>
        <v>0</v>
      </c>
      <c r="R40" s="123"/>
      <c r="S40" s="121"/>
    </row>
    <row r="41" spans="1:19" s="85" customFormat="1" ht="25.5" customHeight="1">
      <c r="A41" s="134" t="s">
        <v>68</v>
      </c>
      <c r="B41" s="2" t="s">
        <v>69</v>
      </c>
      <c r="C41" s="135">
        <v>3</v>
      </c>
      <c r="D41" s="129" t="s">
        <v>47</v>
      </c>
      <c r="E41" s="129" t="s">
        <v>39</v>
      </c>
      <c r="F41" s="39" t="s">
        <v>40</v>
      </c>
      <c r="G41" s="39" t="s">
        <v>30</v>
      </c>
      <c r="H41" s="40" t="s">
        <v>70</v>
      </c>
      <c r="I41" s="38" t="s">
        <v>71</v>
      </c>
      <c r="J41" s="42" t="s">
        <v>72</v>
      </c>
      <c r="K41" s="228"/>
      <c r="L41" s="9"/>
      <c r="M41" s="9"/>
      <c r="N41" s="9"/>
      <c r="O41" s="152"/>
      <c r="P41" s="161">
        <f t="shared" si="4"/>
        <v>0</v>
      </c>
      <c r="Q41" s="163">
        <f t="shared" si="5"/>
        <v>0</v>
      </c>
      <c r="R41" s="123"/>
      <c r="S41" s="121"/>
    </row>
    <row r="42" spans="1:19" s="85" customFormat="1" ht="25.5" customHeight="1">
      <c r="A42" s="154" t="s">
        <v>30</v>
      </c>
      <c r="B42" s="1" t="s">
        <v>31</v>
      </c>
      <c r="C42" s="155">
        <v>4</v>
      </c>
      <c r="D42" s="129" t="s">
        <v>32</v>
      </c>
      <c r="E42" s="129" t="s">
        <v>33</v>
      </c>
      <c r="F42" s="39" t="s">
        <v>34</v>
      </c>
      <c r="G42" s="39" t="s">
        <v>35</v>
      </c>
      <c r="H42" s="40" t="s">
        <v>36</v>
      </c>
      <c r="I42" s="38" t="s">
        <v>30</v>
      </c>
      <c r="J42" s="42" t="s">
        <v>31</v>
      </c>
      <c r="K42" s="230"/>
      <c r="L42" s="8"/>
      <c r="M42" s="8"/>
      <c r="N42" s="8"/>
      <c r="O42" s="160"/>
      <c r="P42" s="161">
        <f t="shared" si="4"/>
        <v>0</v>
      </c>
      <c r="Q42" s="163">
        <f t="shared" si="5"/>
        <v>0</v>
      </c>
      <c r="R42" s="123"/>
      <c r="S42" s="121"/>
    </row>
    <row r="43" spans="1:19" s="85" customFormat="1" ht="25.5" customHeight="1">
      <c r="A43" s="134" t="s">
        <v>45</v>
      </c>
      <c r="B43" s="2" t="s">
        <v>46</v>
      </c>
      <c r="C43" s="135">
        <v>4</v>
      </c>
      <c r="D43" s="129" t="s">
        <v>47</v>
      </c>
      <c r="E43" s="129" t="s">
        <v>33</v>
      </c>
      <c r="F43" s="39" t="s">
        <v>34</v>
      </c>
      <c r="G43" s="39"/>
      <c r="H43" s="40"/>
      <c r="I43" s="38" t="s">
        <v>45</v>
      </c>
      <c r="J43" s="42" t="s">
        <v>46</v>
      </c>
      <c r="K43" s="228"/>
      <c r="L43" s="9"/>
      <c r="M43" s="9"/>
      <c r="N43" s="9"/>
      <c r="O43" s="152"/>
      <c r="P43" s="161">
        <f t="shared" si="4"/>
        <v>0</v>
      </c>
      <c r="Q43" s="163">
        <f t="shared" si="5"/>
        <v>0</v>
      </c>
      <c r="R43" s="123"/>
      <c r="S43" s="121"/>
    </row>
    <row r="44" spans="1:19" s="85" customFormat="1" ht="25.5" customHeight="1">
      <c r="A44" s="134" t="s">
        <v>43</v>
      </c>
      <c r="B44" s="2" t="s">
        <v>44</v>
      </c>
      <c r="C44" s="135">
        <v>4</v>
      </c>
      <c r="D44" s="129" t="s">
        <v>32</v>
      </c>
      <c r="E44" s="129" t="s">
        <v>33</v>
      </c>
      <c r="F44" s="39" t="s">
        <v>34</v>
      </c>
      <c r="G44" s="39"/>
      <c r="H44" s="40"/>
      <c r="I44" s="38" t="s">
        <v>43</v>
      </c>
      <c r="J44" s="42" t="s">
        <v>44</v>
      </c>
      <c r="K44" s="228"/>
      <c r="L44" s="9"/>
      <c r="M44" s="9"/>
      <c r="N44" s="9"/>
      <c r="O44" s="152"/>
      <c r="P44" s="161">
        <f t="shared" si="4"/>
        <v>0</v>
      </c>
      <c r="Q44" s="163">
        <f t="shared" si="5"/>
        <v>0</v>
      </c>
      <c r="R44" s="123"/>
      <c r="S44" s="121"/>
    </row>
    <row r="45" spans="1:19" s="85" customFormat="1" ht="25.5" customHeight="1">
      <c r="A45" s="134" t="s">
        <v>62</v>
      </c>
      <c r="B45" s="2" t="s">
        <v>63</v>
      </c>
      <c r="C45" s="135">
        <v>4</v>
      </c>
      <c r="D45" s="129" t="s">
        <v>64</v>
      </c>
      <c r="E45" s="129" t="s">
        <v>65</v>
      </c>
      <c r="F45" s="39" t="s">
        <v>66</v>
      </c>
      <c r="G45" s="39" t="s">
        <v>28</v>
      </c>
      <c r="H45" s="40" t="s">
        <v>67</v>
      </c>
      <c r="I45" s="38" t="s">
        <v>62</v>
      </c>
      <c r="J45" s="42" t="s">
        <v>63</v>
      </c>
      <c r="K45" s="228"/>
      <c r="L45" s="9"/>
      <c r="M45" s="9"/>
      <c r="N45" s="9"/>
      <c r="O45" s="152"/>
      <c r="P45" s="161">
        <f t="shared" si="4"/>
        <v>0</v>
      </c>
      <c r="Q45" s="163">
        <f t="shared" si="5"/>
        <v>0</v>
      </c>
      <c r="R45" s="123"/>
      <c r="S45" s="121"/>
    </row>
    <row r="46" spans="1:19" s="85" customFormat="1" ht="25.5" customHeight="1">
      <c r="A46" s="134" t="s">
        <v>58</v>
      </c>
      <c r="B46" s="2" t="s">
        <v>59</v>
      </c>
      <c r="C46" s="135">
        <v>4</v>
      </c>
      <c r="D46" s="129" t="s">
        <v>55</v>
      </c>
      <c r="E46" s="129" t="s">
        <v>60</v>
      </c>
      <c r="F46" s="39" t="s">
        <v>61</v>
      </c>
      <c r="G46" s="39"/>
      <c r="H46" s="40"/>
      <c r="I46" s="38" t="s">
        <v>56</v>
      </c>
      <c r="J46" s="42" t="s">
        <v>57</v>
      </c>
      <c r="K46" s="228"/>
      <c r="L46" s="9"/>
      <c r="M46" s="9"/>
      <c r="N46" s="9"/>
      <c r="O46" s="152"/>
      <c r="P46" s="161">
        <f t="shared" si="4"/>
        <v>0</v>
      </c>
      <c r="Q46" s="163">
        <f t="shared" si="5"/>
        <v>0</v>
      </c>
      <c r="R46" s="123"/>
      <c r="S46" s="121"/>
    </row>
    <row r="47" spans="1:19" s="85" customFormat="1" ht="25.5" customHeight="1">
      <c r="A47" s="134"/>
      <c r="B47" s="2"/>
      <c r="C47" s="135"/>
      <c r="D47" s="129"/>
      <c r="E47" s="129"/>
      <c r="F47" s="39"/>
      <c r="G47" s="39"/>
      <c r="H47" s="40"/>
      <c r="I47" s="38"/>
      <c r="J47" s="42"/>
      <c r="K47" s="228"/>
      <c r="L47" s="9"/>
      <c r="M47" s="9"/>
      <c r="N47" s="9"/>
      <c r="O47" s="152"/>
      <c r="P47" s="161">
        <f>SUM(K47:O47)</f>
        <v>0</v>
      </c>
      <c r="Q47" s="163">
        <f t="shared" si="5"/>
        <v>0</v>
      </c>
      <c r="R47" s="123"/>
      <c r="S47" s="121"/>
    </row>
    <row r="48" spans="1:19" s="85" customFormat="1" ht="25.5" customHeight="1">
      <c r="A48" s="134"/>
      <c r="B48" s="2"/>
      <c r="C48" s="135"/>
      <c r="D48" s="129"/>
      <c r="E48" s="129"/>
      <c r="F48" s="39"/>
      <c r="G48" s="39"/>
      <c r="H48" s="40"/>
      <c r="I48" s="38"/>
      <c r="J48" s="42"/>
      <c r="K48" s="228"/>
      <c r="L48" s="9"/>
      <c r="M48" s="9"/>
      <c r="N48" s="9"/>
      <c r="O48" s="152"/>
      <c r="P48" s="161">
        <f>SUM(K48:O48)</f>
        <v>0</v>
      </c>
      <c r="Q48" s="163">
        <f t="shared" si="5"/>
        <v>0</v>
      </c>
      <c r="R48" s="123"/>
      <c r="S48" s="121"/>
    </row>
    <row r="49" spans="1:19" s="85" customFormat="1" ht="25.5" customHeight="1" thickBot="1">
      <c r="A49" s="336"/>
      <c r="B49" s="337"/>
      <c r="C49" s="338"/>
      <c r="D49" s="130"/>
      <c r="E49" s="130"/>
      <c r="F49" s="60"/>
      <c r="G49" s="60"/>
      <c r="H49" s="61"/>
      <c r="I49" s="59"/>
      <c r="J49" s="101"/>
      <c r="K49" s="274"/>
      <c r="L49" s="170"/>
      <c r="M49" s="170"/>
      <c r="N49" s="170"/>
      <c r="O49" s="171"/>
      <c r="P49" s="162">
        <f>SUM(K49:O49)</f>
        <v>0</v>
      </c>
      <c r="Q49" s="164">
        <f t="shared" si="5"/>
        <v>0</v>
      </c>
      <c r="R49" s="339"/>
      <c r="S49" s="121"/>
    </row>
    <row r="50" spans="1:19" s="85" customFormat="1" ht="11.25" customHeight="1" thickBo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1"/>
      <c r="L50" s="51"/>
      <c r="M50" s="51"/>
      <c r="N50" s="51"/>
      <c r="O50" s="51"/>
      <c r="P50" s="74"/>
      <c r="Q50" s="124"/>
      <c r="R50" s="52"/>
      <c r="S50" s="52"/>
    </row>
    <row r="51" spans="1:17" ht="30" customHeight="1" thickBot="1">
      <c r="A51" s="374" t="s">
        <v>131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1"/>
    </row>
    <row r="52" spans="1:17" ht="57" thickBot="1">
      <c r="A52" s="11" t="s">
        <v>0</v>
      </c>
      <c r="B52" s="12" t="s">
        <v>1</v>
      </c>
      <c r="C52" s="13" t="s">
        <v>2</v>
      </c>
      <c r="D52" s="53" t="s">
        <v>3</v>
      </c>
      <c r="E52" s="12" t="s">
        <v>4</v>
      </c>
      <c r="F52" s="12" t="s">
        <v>5</v>
      </c>
      <c r="G52" s="12" t="s">
        <v>6</v>
      </c>
      <c r="H52" s="87" t="s">
        <v>7</v>
      </c>
      <c r="I52" s="200" t="s">
        <v>8</v>
      </c>
      <c r="J52" s="218" t="s">
        <v>9</v>
      </c>
      <c r="K52" s="322" t="s">
        <v>10</v>
      </c>
      <c r="L52" s="322" t="s">
        <v>11</v>
      </c>
      <c r="M52" s="322" t="s">
        <v>12</v>
      </c>
      <c r="N52" s="322" t="s">
        <v>13</v>
      </c>
      <c r="O52" s="323" t="s">
        <v>14</v>
      </c>
      <c r="P52" s="118" t="s">
        <v>16</v>
      </c>
      <c r="Q52" s="119" t="s">
        <v>114</v>
      </c>
    </row>
    <row r="53" spans="1:17" ht="21.75" customHeight="1">
      <c r="A53" s="18" t="s">
        <v>22</v>
      </c>
      <c r="B53" s="19" t="s">
        <v>78</v>
      </c>
      <c r="C53" s="90">
        <v>2</v>
      </c>
      <c r="D53" s="176" t="s">
        <v>27</v>
      </c>
      <c r="E53" s="19" t="s">
        <v>28</v>
      </c>
      <c r="F53" s="19" t="s">
        <v>67</v>
      </c>
      <c r="G53" s="19"/>
      <c r="H53" s="20"/>
      <c r="I53" s="18" t="s">
        <v>22</v>
      </c>
      <c r="J53" s="90" t="s">
        <v>78</v>
      </c>
      <c r="K53" s="227"/>
      <c r="L53" s="143"/>
      <c r="M53" s="143"/>
      <c r="N53" s="143"/>
      <c r="O53" s="151"/>
      <c r="P53" s="120">
        <f>SUM(K53:O53)</f>
        <v>0</v>
      </c>
      <c r="Q53" s="126">
        <f>P53*100/300/100</f>
        <v>0</v>
      </c>
    </row>
    <row r="54" spans="1:17" ht="21.75" customHeight="1">
      <c r="A54" s="38" t="s">
        <v>81</v>
      </c>
      <c r="B54" s="39" t="s">
        <v>49</v>
      </c>
      <c r="C54" s="42">
        <v>8</v>
      </c>
      <c r="D54" s="129" t="s">
        <v>82</v>
      </c>
      <c r="E54" s="39" t="s">
        <v>83</v>
      </c>
      <c r="F54" s="39" t="s">
        <v>84</v>
      </c>
      <c r="G54" s="39"/>
      <c r="H54" s="40"/>
      <c r="I54" s="38" t="s">
        <v>81</v>
      </c>
      <c r="J54" s="42" t="s">
        <v>49</v>
      </c>
      <c r="K54" s="228"/>
      <c r="L54" s="9"/>
      <c r="M54" s="9"/>
      <c r="N54" s="9"/>
      <c r="O54" s="152"/>
      <c r="P54" s="122">
        <f>SUM(K54:O54)</f>
        <v>0</v>
      </c>
      <c r="Q54" s="127">
        <f>P54*100/300/100</f>
        <v>0</v>
      </c>
    </row>
    <row r="55" spans="1:17" ht="21.75" customHeight="1">
      <c r="A55" s="38" t="s">
        <v>19</v>
      </c>
      <c r="B55" s="39" t="s">
        <v>80</v>
      </c>
      <c r="C55" s="42">
        <v>2</v>
      </c>
      <c r="D55" s="129" t="s">
        <v>27</v>
      </c>
      <c r="E55" s="39" t="s">
        <v>28</v>
      </c>
      <c r="F55" s="39" t="s">
        <v>29</v>
      </c>
      <c r="G55" s="39"/>
      <c r="H55" s="40"/>
      <c r="I55" s="38" t="s">
        <v>19</v>
      </c>
      <c r="J55" s="42" t="s">
        <v>80</v>
      </c>
      <c r="K55" s="228"/>
      <c r="L55" s="9"/>
      <c r="M55" s="9"/>
      <c r="N55" s="9"/>
      <c r="O55" s="152"/>
      <c r="P55" s="122">
        <f>SUM(K55:O55)</f>
        <v>0</v>
      </c>
      <c r="Q55" s="127">
        <f>P55*100/300/100</f>
        <v>0</v>
      </c>
    </row>
    <row r="56" spans="1:17" ht="21.75" customHeight="1" thickBot="1">
      <c r="A56" s="59" t="s">
        <v>45</v>
      </c>
      <c r="B56" s="60" t="s">
        <v>79</v>
      </c>
      <c r="C56" s="101">
        <v>2</v>
      </c>
      <c r="D56" s="130" t="s">
        <v>27</v>
      </c>
      <c r="E56" s="60" t="s">
        <v>28</v>
      </c>
      <c r="F56" s="60" t="s">
        <v>67</v>
      </c>
      <c r="G56" s="60"/>
      <c r="H56" s="61"/>
      <c r="I56" s="59" t="s">
        <v>45</v>
      </c>
      <c r="J56" s="101" t="s">
        <v>79</v>
      </c>
      <c r="K56" s="274"/>
      <c r="L56" s="170"/>
      <c r="M56" s="170"/>
      <c r="N56" s="170"/>
      <c r="O56" s="171"/>
      <c r="P56" s="168">
        <f>SUM(K56:O56)</f>
        <v>0</v>
      </c>
      <c r="Q56" s="169">
        <f>P56*100/300/100</f>
        <v>0</v>
      </c>
    </row>
  </sheetData>
  <sheetProtection password="CE88" sheet="1" objects="1" scenarios="1"/>
  <mergeCells count="8">
    <mergeCell ref="A51:Q51"/>
    <mergeCell ref="A19:R19"/>
    <mergeCell ref="P29:R29"/>
    <mergeCell ref="A31:R31"/>
    <mergeCell ref="A1:R1"/>
    <mergeCell ref="P15:R15"/>
    <mergeCell ref="P16:R16"/>
    <mergeCell ref="P17:R17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selection activeCell="D2" sqref="D2"/>
    </sheetView>
  </sheetViews>
  <sheetFormatPr defaultColWidth="9.140625" defaultRowHeight="12.75"/>
  <cols>
    <col min="1" max="1" width="7.7109375" style="86" customWidth="1"/>
    <col min="2" max="2" width="9.7109375" style="86" customWidth="1"/>
    <col min="3" max="3" width="4.140625" style="86" customWidth="1"/>
    <col min="4" max="4" width="12.421875" style="86" customWidth="1"/>
    <col min="5" max="5" width="8.28125" style="86" customWidth="1"/>
    <col min="6" max="6" width="8.421875" style="86" customWidth="1"/>
    <col min="7" max="7" width="8.57421875" style="86" customWidth="1"/>
    <col min="8" max="8" width="8.140625" style="86" customWidth="1"/>
    <col min="9" max="9" width="9.140625" style="86" customWidth="1"/>
    <col min="10" max="10" width="8.421875" style="86" customWidth="1"/>
    <col min="11" max="15" width="4.00390625" style="86" customWidth="1"/>
    <col min="16" max="16" width="10.28125" style="125" customWidth="1"/>
    <col min="17" max="17" width="9.57421875" style="125" customWidth="1"/>
    <col min="18" max="18" width="10.00390625" style="125" customWidth="1"/>
    <col min="19" max="19" width="10.8515625" style="125" customWidth="1"/>
    <col min="20" max="16384" width="9.140625" style="86" customWidth="1"/>
  </cols>
  <sheetData>
    <row r="1" spans="1:21" ht="38.25" customHeight="1" thickBot="1">
      <c r="A1" s="369" t="s">
        <v>138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1"/>
      <c r="S1" s="84"/>
      <c r="T1" s="84"/>
      <c r="U1" s="85"/>
    </row>
    <row r="2" spans="1:19" ht="51" customHeight="1" thickBot="1">
      <c r="A2" s="175" t="s">
        <v>0</v>
      </c>
      <c r="B2" s="173" t="s">
        <v>1</v>
      </c>
      <c r="C2" s="257" t="s">
        <v>2</v>
      </c>
      <c r="D2" s="270" t="s">
        <v>3</v>
      </c>
      <c r="E2" s="269" t="s">
        <v>4</v>
      </c>
      <c r="F2" s="269" t="s">
        <v>5</v>
      </c>
      <c r="G2" s="269" t="s">
        <v>6</v>
      </c>
      <c r="H2" s="271" t="s">
        <v>7</v>
      </c>
      <c r="I2" s="272" t="s">
        <v>8</v>
      </c>
      <c r="J2" s="273" t="s">
        <v>9</v>
      </c>
      <c r="K2" s="319" t="s">
        <v>10</v>
      </c>
      <c r="L2" s="319" t="s">
        <v>11</v>
      </c>
      <c r="M2" s="319" t="s">
        <v>12</v>
      </c>
      <c r="N2" s="319" t="s">
        <v>13</v>
      </c>
      <c r="O2" s="258" t="s">
        <v>14</v>
      </c>
      <c r="P2" s="265" t="s">
        <v>15</v>
      </c>
      <c r="Q2" s="266" t="s">
        <v>114</v>
      </c>
      <c r="R2" s="113" t="s">
        <v>17</v>
      </c>
      <c r="S2" s="17"/>
    </row>
    <row r="3" spans="1:19" ht="25.5" customHeight="1">
      <c r="A3" s="154" t="s">
        <v>73</v>
      </c>
      <c r="B3" s="1" t="s">
        <v>74</v>
      </c>
      <c r="C3" s="155">
        <v>3</v>
      </c>
      <c r="D3" s="252" t="s">
        <v>55</v>
      </c>
      <c r="E3" s="252" t="s">
        <v>75</v>
      </c>
      <c r="F3" s="179"/>
      <c r="G3" s="179"/>
      <c r="H3" s="234"/>
      <c r="I3" s="178" t="s">
        <v>73</v>
      </c>
      <c r="J3" s="180" t="s">
        <v>74</v>
      </c>
      <c r="K3" s="159"/>
      <c r="L3" s="8"/>
      <c r="M3" s="8"/>
      <c r="N3" s="8"/>
      <c r="O3" s="267"/>
      <c r="P3" s="268">
        <f aca="true" t="shared" si="0" ref="P3:P14">SUM(K3:N3)</f>
        <v>0</v>
      </c>
      <c r="Q3" s="263">
        <f aca="true" t="shared" si="1" ref="Q3:Q14">P3*100/200/100</f>
        <v>0</v>
      </c>
      <c r="R3" s="264"/>
      <c r="S3" s="92"/>
    </row>
    <row r="4" spans="1:19" ht="25.5" customHeight="1">
      <c r="A4" s="134" t="s">
        <v>53</v>
      </c>
      <c r="B4" s="2" t="s">
        <v>54</v>
      </c>
      <c r="C4" s="135">
        <v>3</v>
      </c>
      <c r="D4" s="129" t="s">
        <v>55</v>
      </c>
      <c r="E4" s="129" t="s">
        <v>56</v>
      </c>
      <c r="F4" s="39" t="s">
        <v>57</v>
      </c>
      <c r="G4" s="39"/>
      <c r="H4" s="40"/>
      <c r="I4" s="38" t="s">
        <v>56</v>
      </c>
      <c r="J4" s="42" t="s">
        <v>57</v>
      </c>
      <c r="K4" s="145"/>
      <c r="L4" s="9"/>
      <c r="M4" s="9"/>
      <c r="N4" s="9"/>
      <c r="O4" s="146"/>
      <c r="P4" s="150">
        <f t="shared" si="0"/>
        <v>0</v>
      </c>
      <c r="Q4" s="116">
        <f t="shared" si="1"/>
        <v>0</v>
      </c>
      <c r="R4" s="96"/>
      <c r="S4" s="92"/>
    </row>
    <row r="5" spans="1:19" ht="25.5" customHeight="1">
      <c r="A5" s="134" t="s">
        <v>48</v>
      </c>
      <c r="B5" s="2" t="s">
        <v>49</v>
      </c>
      <c r="C5" s="135">
        <v>3</v>
      </c>
      <c r="D5" s="129" t="s">
        <v>50</v>
      </c>
      <c r="E5" s="129" t="s">
        <v>51</v>
      </c>
      <c r="F5" s="39" t="s">
        <v>52</v>
      </c>
      <c r="G5" s="39"/>
      <c r="H5" s="40"/>
      <c r="I5" s="38" t="s">
        <v>48</v>
      </c>
      <c r="J5" s="42" t="s">
        <v>49</v>
      </c>
      <c r="K5" s="145"/>
      <c r="L5" s="9"/>
      <c r="M5" s="9"/>
      <c r="N5" s="9"/>
      <c r="O5" s="146"/>
      <c r="P5" s="150">
        <f t="shared" si="0"/>
        <v>0</v>
      </c>
      <c r="Q5" s="116">
        <f t="shared" si="1"/>
        <v>0</v>
      </c>
      <c r="R5" s="96"/>
      <c r="S5" s="92"/>
    </row>
    <row r="6" spans="1:19" ht="25.5" customHeight="1">
      <c r="A6" s="134" t="s">
        <v>76</v>
      </c>
      <c r="B6" s="2" t="s">
        <v>77</v>
      </c>
      <c r="C6" s="135">
        <v>3</v>
      </c>
      <c r="D6" s="129" t="s">
        <v>55</v>
      </c>
      <c r="E6" s="129" t="s">
        <v>56</v>
      </c>
      <c r="F6" s="39" t="s">
        <v>57</v>
      </c>
      <c r="G6" s="39"/>
      <c r="H6" s="40"/>
      <c r="I6" s="38" t="s">
        <v>56</v>
      </c>
      <c r="J6" s="42" t="s">
        <v>57</v>
      </c>
      <c r="K6" s="145"/>
      <c r="L6" s="9"/>
      <c r="M6" s="9"/>
      <c r="N6" s="9"/>
      <c r="O6" s="146"/>
      <c r="P6" s="150">
        <f t="shared" si="0"/>
        <v>0</v>
      </c>
      <c r="Q6" s="116">
        <f t="shared" si="1"/>
        <v>0</v>
      </c>
      <c r="R6" s="96"/>
      <c r="S6" s="92"/>
    </row>
    <row r="7" spans="1:19" ht="25.5" customHeight="1">
      <c r="A7" s="134" t="s">
        <v>37</v>
      </c>
      <c r="B7" s="2" t="s">
        <v>38</v>
      </c>
      <c r="C7" s="135">
        <v>3</v>
      </c>
      <c r="D7" s="129" t="s">
        <v>32</v>
      </c>
      <c r="E7" s="129" t="s">
        <v>39</v>
      </c>
      <c r="F7" s="39" t="s">
        <v>40</v>
      </c>
      <c r="G7" s="39"/>
      <c r="H7" s="40"/>
      <c r="I7" s="38" t="s">
        <v>39</v>
      </c>
      <c r="J7" s="42" t="s">
        <v>40</v>
      </c>
      <c r="K7" s="145"/>
      <c r="L7" s="9"/>
      <c r="M7" s="9"/>
      <c r="N7" s="9"/>
      <c r="O7" s="146"/>
      <c r="P7" s="150">
        <f t="shared" si="0"/>
        <v>0</v>
      </c>
      <c r="Q7" s="116">
        <f t="shared" si="1"/>
        <v>0</v>
      </c>
      <c r="R7" s="96"/>
      <c r="S7" s="92"/>
    </row>
    <row r="8" spans="1:19" ht="25.5" customHeight="1">
      <c r="A8" s="134" t="s">
        <v>41</v>
      </c>
      <c r="B8" s="2" t="s">
        <v>42</v>
      </c>
      <c r="C8" s="135">
        <v>3</v>
      </c>
      <c r="D8" s="129" t="s">
        <v>32</v>
      </c>
      <c r="E8" s="129" t="s">
        <v>39</v>
      </c>
      <c r="F8" s="39" t="s">
        <v>40</v>
      </c>
      <c r="G8" s="39"/>
      <c r="H8" s="40"/>
      <c r="I8" s="38" t="s">
        <v>41</v>
      </c>
      <c r="J8" s="42" t="s">
        <v>42</v>
      </c>
      <c r="K8" s="145"/>
      <c r="L8" s="9"/>
      <c r="M8" s="9"/>
      <c r="N8" s="9"/>
      <c r="O8" s="146"/>
      <c r="P8" s="150">
        <f t="shared" si="0"/>
        <v>0</v>
      </c>
      <c r="Q8" s="116">
        <f t="shared" si="1"/>
        <v>0</v>
      </c>
      <c r="R8" s="96"/>
      <c r="S8" s="92"/>
    </row>
    <row r="9" spans="1:19" ht="25.5" customHeight="1">
      <c r="A9" s="134" t="s">
        <v>19</v>
      </c>
      <c r="B9" s="2" t="s">
        <v>20</v>
      </c>
      <c r="C9" s="135">
        <v>3</v>
      </c>
      <c r="D9" s="129" t="s">
        <v>21</v>
      </c>
      <c r="E9" s="129" t="s">
        <v>22</v>
      </c>
      <c r="F9" s="39" t="s">
        <v>23</v>
      </c>
      <c r="G9" s="39" t="s">
        <v>24</v>
      </c>
      <c r="H9" s="40" t="s">
        <v>24</v>
      </c>
      <c r="I9" s="38" t="s">
        <v>19</v>
      </c>
      <c r="J9" s="42" t="s">
        <v>20</v>
      </c>
      <c r="K9" s="145"/>
      <c r="L9" s="9"/>
      <c r="M9" s="9"/>
      <c r="N9" s="9"/>
      <c r="O9" s="146"/>
      <c r="P9" s="150">
        <f t="shared" si="0"/>
        <v>0</v>
      </c>
      <c r="Q9" s="116">
        <f t="shared" si="1"/>
        <v>0</v>
      </c>
      <c r="R9" s="96"/>
      <c r="S9" s="92"/>
    </row>
    <row r="10" spans="1:19" ht="25.5" customHeight="1">
      <c r="A10" s="97" t="s">
        <v>25</v>
      </c>
      <c r="B10" s="3" t="s">
        <v>26</v>
      </c>
      <c r="C10" s="136">
        <v>3</v>
      </c>
      <c r="D10" s="129" t="s">
        <v>27</v>
      </c>
      <c r="E10" s="129" t="s">
        <v>28</v>
      </c>
      <c r="F10" s="39" t="s">
        <v>29</v>
      </c>
      <c r="G10" s="39"/>
      <c r="H10" s="40"/>
      <c r="I10" s="38" t="s">
        <v>28</v>
      </c>
      <c r="J10" s="42" t="s">
        <v>29</v>
      </c>
      <c r="K10" s="147"/>
      <c r="L10" s="10"/>
      <c r="M10" s="10"/>
      <c r="N10" s="10"/>
      <c r="O10" s="148"/>
      <c r="P10" s="150">
        <f t="shared" si="0"/>
        <v>0</v>
      </c>
      <c r="Q10" s="116">
        <f t="shared" si="1"/>
        <v>0</v>
      </c>
      <c r="R10" s="96"/>
      <c r="S10" s="92"/>
    </row>
    <row r="11" spans="1:19" ht="25.5" customHeight="1">
      <c r="A11" s="134" t="s">
        <v>68</v>
      </c>
      <c r="B11" s="2" t="s">
        <v>69</v>
      </c>
      <c r="C11" s="135">
        <v>3</v>
      </c>
      <c r="D11" s="129" t="s">
        <v>47</v>
      </c>
      <c r="E11" s="129" t="s">
        <v>39</v>
      </c>
      <c r="F11" s="39" t="s">
        <v>40</v>
      </c>
      <c r="G11" s="39" t="s">
        <v>30</v>
      </c>
      <c r="H11" s="40" t="s">
        <v>70</v>
      </c>
      <c r="I11" s="38" t="s">
        <v>71</v>
      </c>
      <c r="J11" s="42" t="s">
        <v>72</v>
      </c>
      <c r="K11" s="145"/>
      <c r="L11" s="9"/>
      <c r="M11" s="9"/>
      <c r="N11" s="9"/>
      <c r="O11" s="146"/>
      <c r="P11" s="150">
        <f t="shared" si="0"/>
        <v>0</v>
      </c>
      <c r="Q11" s="116">
        <f t="shared" si="1"/>
        <v>0</v>
      </c>
      <c r="R11" s="96"/>
      <c r="S11" s="92"/>
    </row>
    <row r="12" spans="1:19" ht="25.5" customHeight="1">
      <c r="A12" s="38"/>
      <c r="B12" s="39"/>
      <c r="C12" s="42"/>
      <c r="D12" s="129"/>
      <c r="E12" s="129"/>
      <c r="F12" s="39"/>
      <c r="G12" s="39"/>
      <c r="H12" s="40"/>
      <c r="I12" s="38"/>
      <c r="J12" s="42"/>
      <c r="K12" s="94"/>
      <c r="L12" s="56"/>
      <c r="M12" s="56"/>
      <c r="N12" s="56"/>
      <c r="O12" s="95"/>
      <c r="P12" s="150">
        <f t="shared" si="0"/>
        <v>0</v>
      </c>
      <c r="Q12" s="116">
        <f t="shared" si="1"/>
        <v>0</v>
      </c>
      <c r="R12" s="96"/>
      <c r="S12" s="92"/>
    </row>
    <row r="13" spans="1:19" ht="25.5" customHeight="1">
      <c r="A13" s="97"/>
      <c r="B13" s="3"/>
      <c r="C13" s="136"/>
      <c r="D13" s="129"/>
      <c r="E13" s="129"/>
      <c r="F13" s="39"/>
      <c r="G13" s="39"/>
      <c r="H13" s="40"/>
      <c r="I13" s="38"/>
      <c r="J13" s="42"/>
      <c r="K13" s="98"/>
      <c r="L13" s="99"/>
      <c r="M13" s="99"/>
      <c r="N13" s="99"/>
      <c r="O13" s="100"/>
      <c r="P13" s="150">
        <f t="shared" si="0"/>
        <v>0</v>
      </c>
      <c r="Q13" s="116">
        <f t="shared" si="1"/>
        <v>0</v>
      </c>
      <c r="R13" s="248"/>
      <c r="S13" s="92"/>
    </row>
    <row r="14" spans="1:19" ht="25.5" customHeight="1">
      <c r="A14" s="210"/>
      <c r="B14" s="211"/>
      <c r="C14" s="212"/>
      <c r="D14" s="129"/>
      <c r="E14" s="129"/>
      <c r="F14" s="39"/>
      <c r="G14" s="39"/>
      <c r="H14" s="40"/>
      <c r="I14" s="38"/>
      <c r="J14" s="42"/>
      <c r="K14" s="213"/>
      <c r="L14" s="214"/>
      <c r="M14" s="214"/>
      <c r="N14" s="214"/>
      <c r="O14" s="215"/>
      <c r="P14" s="150">
        <f t="shared" si="0"/>
        <v>0</v>
      </c>
      <c r="Q14" s="116">
        <f t="shared" si="1"/>
        <v>0</v>
      </c>
      <c r="R14" s="96"/>
      <c r="S14" s="92"/>
    </row>
    <row r="15" spans="1:19" ht="25.5" customHeight="1">
      <c r="A15" s="194" t="s">
        <v>56</v>
      </c>
      <c r="B15" s="128" t="s">
        <v>85</v>
      </c>
      <c r="C15" s="195">
        <v>3</v>
      </c>
      <c r="D15" s="237" t="s">
        <v>50</v>
      </c>
      <c r="E15" s="137" t="s">
        <v>51</v>
      </c>
      <c r="F15" s="128" t="s">
        <v>52</v>
      </c>
      <c r="G15" s="128"/>
      <c r="H15" s="141"/>
      <c r="I15" s="194" t="s">
        <v>48</v>
      </c>
      <c r="J15" s="195" t="s">
        <v>49</v>
      </c>
      <c r="K15" s="102"/>
      <c r="L15" s="103"/>
      <c r="M15" s="103"/>
      <c r="N15" s="103"/>
      <c r="O15" s="104"/>
      <c r="P15" s="381"/>
      <c r="Q15" s="382"/>
      <c r="R15" s="383"/>
      <c r="S15" s="92"/>
    </row>
    <row r="16" spans="1:19" ht="25.5" customHeight="1">
      <c r="A16" s="196" t="s">
        <v>56</v>
      </c>
      <c r="B16" s="4" t="s">
        <v>86</v>
      </c>
      <c r="C16" s="197">
        <v>3</v>
      </c>
      <c r="D16" s="237" t="s">
        <v>87</v>
      </c>
      <c r="E16" s="5" t="s">
        <v>51</v>
      </c>
      <c r="F16" s="4" t="s">
        <v>52</v>
      </c>
      <c r="G16" s="4"/>
      <c r="H16" s="6"/>
      <c r="I16" s="196" t="s">
        <v>56</v>
      </c>
      <c r="J16" s="197" t="s">
        <v>86</v>
      </c>
      <c r="K16" s="105"/>
      <c r="L16" s="106"/>
      <c r="M16" s="106"/>
      <c r="N16" s="106"/>
      <c r="O16" s="107"/>
      <c r="P16" s="384"/>
      <c r="Q16" s="385"/>
      <c r="R16" s="386"/>
      <c r="S16" s="92"/>
    </row>
    <row r="17" spans="1:19" ht="25.5" customHeight="1" thickBot="1">
      <c r="A17" s="198" t="s">
        <v>88</v>
      </c>
      <c r="B17" s="207" t="s">
        <v>89</v>
      </c>
      <c r="C17" s="199">
        <v>3</v>
      </c>
      <c r="D17" s="250" t="s">
        <v>47</v>
      </c>
      <c r="E17" s="208" t="s">
        <v>90</v>
      </c>
      <c r="F17" s="207" t="s">
        <v>91</v>
      </c>
      <c r="G17" s="207"/>
      <c r="H17" s="209"/>
      <c r="I17" s="198" t="s">
        <v>92</v>
      </c>
      <c r="J17" s="199" t="s">
        <v>93</v>
      </c>
      <c r="K17" s="108"/>
      <c r="L17" s="109"/>
      <c r="M17" s="109"/>
      <c r="N17" s="109"/>
      <c r="O17" s="110"/>
      <c r="P17" s="387"/>
      <c r="Q17" s="388"/>
      <c r="R17" s="389"/>
      <c r="S17" s="52"/>
    </row>
    <row r="18" spans="1:19" s="111" customFormat="1" ht="12.7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1"/>
      <c r="N18" s="51"/>
      <c r="O18" s="51"/>
      <c r="P18" s="52"/>
      <c r="Q18" s="52"/>
      <c r="R18" s="52"/>
      <c r="S18" s="52"/>
    </row>
    <row r="19" spans="1:19" s="111" customFormat="1" ht="12.75" customHeight="1" thickBo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1"/>
      <c r="L19" s="51"/>
      <c r="M19" s="51"/>
      <c r="N19" s="51"/>
      <c r="O19" s="51"/>
      <c r="P19" s="52"/>
      <c r="Q19" s="52"/>
      <c r="R19" s="52"/>
      <c r="S19" s="52"/>
    </row>
    <row r="20" spans="1:20" s="85" customFormat="1" ht="39.75" customHeight="1" thickBot="1">
      <c r="A20" s="369" t="s">
        <v>124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1"/>
      <c r="S20" s="112"/>
      <c r="T20" s="112"/>
    </row>
    <row r="21" spans="1:19" ht="51" customHeight="1" thickBot="1">
      <c r="A21" s="175" t="s">
        <v>0</v>
      </c>
      <c r="B21" s="173" t="s">
        <v>1</v>
      </c>
      <c r="C21" s="257" t="s">
        <v>2</v>
      </c>
      <c r="D21" s="255" t="s">
        <v>3</v>
      </c>
      <c r="E21" s="173" t="s">
        <v>4</v>
      </c>
      <c r="F21" s="173" t="s">
        <v>5</v>
      </c>
      <c r="G21" s="173" t="s">
        <v>6</v>
      </c>
      <c r="H21" s="256" t="s">
        <v>7</v>
      </c>
      <c r="I21" s="175" t="s">
        <v>8</v>
      </c>
      <c r="J21" s="257" t="s">
        <v>9</v>
      </c>
      <c r="K21" s="258" t="s">
        <v>10</v>
      </c>
      <c r="L21" s="319" t="s">
        <v>11</v>
      </c>
      <c r="M21" s="319" t="s">
        <v>12</v>
      </c>
      <c r="N21" s="319" t="s">
        <v>13</v>
      </c>
      <c r="O21" s="319" t="s">
        <v>14</v>
      </c>
      <c r="P21" s="265" t="s">
        <v>15</v>
      </c>
      <c r="Q21" s="266" t="s">
        <v>114</v>
      </c>
      <c r="R21" s="113" t="s">
        <v>17</v>
      </c>
      <c r="S21" s="17"/>
    </row>
    <row r="22" spans="1:19" ht="25.5" customHeight="1">
      <c r="A22" s="154" t="s">
        <v>30</v>
      </c>
      <c r="B22" s="1" t="s">
        <v>31</v>
      </c>
      <c r="C22" s="155">
        <v>4</v>
      </c>
      <c r="D22" s="252" t="s">
        <v>32</v>
      </c>
      <c r="E22" s="252" t="s">
        <v>33</v>
      </c>
      <c r="F22" s="179" t="s">
        <v>34</v>
      </c>
      <c r="G22" s="179" t="s">
        <v>35</v>
      </c>
      <c r="H22" s="234" t="s">
        <v>36</v>
      </c>
      <c r="I22" s="178" t="s">
        <v>30</v>
      </c>
      <c r="J22" s="180" t="s">
        <v>31</v>
      </c>
      <c r="K22" s="261"/>
      <c r="L22" s="8"/>
      <c r="M22" s="8"/>
      <c r="N22" s="8"/>
      <c r="O22" s="160"/>
      <c r="P22" s="262">
        <f aca="true" t="shared" si="2" ref="P22:P29">SUM(L22:O22)</f>
        <v>0</v>
      </c>
      <c r="Q22" s="263">
        <f aca="true" t="shared" si="3" ref="Q22:Q29">P22*100/280/100</f>
        <v>0</v>
      </c>
      <c r="R22" s="264"/>
      <c r="S22" s="92"/>
    </row>
    <row r="23" spans="1:19" ht="25.5" customHeight="1">
      <c r="A23" s="134" t="s">
        <v>45</v>
      </c>
      <c r="B23" s="2" t="s">
        <v>46</v>
      </c>
      <c r="C23" s="135">
        <v>4</v>
      </c>
      <c r="D23" s="129" t="s">
        <v>47</v>
      </c>
      <c r="E23" s="129" t="s">
        <v>33</v>
      </c>
      <c r="F23" s="39" t="s">
        <v>34</v>
      </c>
      <c r="G23" s="39"/>
      <c r="H23" s="40"/>
      <c r="I23" s="38" t="s">
        <v>45</v>
      </c>
      <c r="J23" s="42" t="s">
        <v>46</v>
      </c>
      <c r="K23" s="216"/>
      <c r="L23" s="9"/>
      <c r="M23" s="9"/>
      <c r="N23" s="9"/>
      <c r="O23" s="152"/>
      <c r="P23" s="153">
        <f t="shared" si="2"/>
        <v>0</v>
      </c>
      <c r="Q23" s="116">
        <f t="shared" si="3"/>
        <v>0</v>
      </c>
      <c r="R23" s="96"/>
      <c r="S23" s="92"/>
    </row>
    <row r="24" spans="1:19" ht="25.5" customHeight="1">
      <c r="A24" s="134" t="s">
        <v>43</v>
      </c>
      <c r="B24" s="2" t="s">
        <v>44</v>
      </c>
      <c r="C24" s="135">
        <v>4</v>
      </c>
      <c r="D24" s="129" t="s">
        <v>32</v>
      </c>
      <c r="E24" s="129" t="s">
        <v>33</v>
      </c>
      <c r="F24" s="39" t="s">
        <v>34</v>
      </c>
      <c r="G24" s="39"/>
      <c r="H24" s="40"/>
      <c r="I24" s="38" t="s">
        <v>43</v>
      </c>
      <c r="J24" s="42" t="s">
        <v>44</v>
      </c>
      <c r="K24" s="216"/>
      <c r="L24" s="9"/>
      <c r="M24" s="9"/>
      <c r="N24" s="9"/>
      <c r="O24" s="152"/>
      <c r="P24" s="153">
        <f t="shared" si="2"/>
        <v>0</v>
      </c>
      <c r="Q24" s="116">
        <f t="shared" si="3"/>
        <v>0</v>
      </c>
      <c r="R24" s="96"/>
      <c r="S24" s="92"/>
    </row>
    <row r="25" spans="1:19" ht="25.5" customHeight="1">
      <c r="A25" s="134" t="s">
        <v>62</v>
      </c>
      <c r="B25" s="2" t="s">
        <v>63</v>
      </c>
      <c r="C25" s="135">
        <v>4</v>
      </c>
      <c r="D25" s="129" t="s">
        <v>64</v>
      </c>
      <c r="E25" s="129" t="s">
        <v>65</v>
      </c>
      <c r="F25" s="39" t="s">
        <v>66</v>
      </c>
      <c r="G25" s="39" t="s">
        <v>28</v>
      </c>
      <c r="H25" s="40" t="s">
        <v>67</v>
      </c>
      <c r="I25" s="38" t="s">
        <v>62</v>
      </c>
      <c r="J25" s="42" t="s">
        <v>63</v>
      </c>
      <c r="K25" s="216"/>
      <c r="L25" s="9"/>
      <c r="M25" s="9"/>
      <c r="N25" s="9"/>
      <c r="O25" s="152"/>
      <c r="P25" s="153">
        <f t="shared" si="2"/>
        <v>0</v>
      </c>
      <c r="Q25" s="116">
        <f t="shared" si="3"/>
        <v>0</v>
      </c>
      <c r="R25" s="96"/>
      <c r="S25" s="92"/>
    </row>
    <row r="26" spans="1:19" ht="25.5" customHeight="1">
      <c r="A26" s="134" t="s">
        <v>58</v>
      </c>
      <c r="B26" s="2" t="s">
        <v>59</v>
      </c>
      <c r="C26" s="135">
        <v>4</v>
      </c>
      <c r="D26" s="129" t="s">
        <v>55</v>
      </c>
      <c r="E26" s="129" t="s">
        <v>60</v>
      </c>
      <c r="F26" s="39" t="s">
        <v>61</v>
      </c>
      <c r="G26" s="39"/>
      <c r="H26" s="40"/>
      <c r="I26" s="38" t="s">
        <v>56</v>
      </c>
      <c r="J26" s="42" t="s">
        <v>57</v>
      </c>
      <c r="K26" s="216"/>
      <c r="L26" s="9"/>
      <c r="M26" s="9"/>
      <c r="N26" s="9"/>
      <c r="O26" s="152"/>
      <c r="P26" s="153">
        <f t="shared" si="2"/>
        <v>0</v>
      </c>
      <c r="Q26" s="116">
        <f t="shared" si="3"/>
        <v>0</v>
      </c>
      <c r="R26" s="96"/>
      <c r="S26" s="92"/>
    </row>
    <row r="27" spans="1:19" ht="25.5" customHeight="1">
      <c r="A27" s="27"/>
      <c r="B27" s="28"/>
      <c r="C27" s="93"/>
      <c r="D27" s="236"/>
      <c r="E27" s="236"/>
      <c r="F27" s="28"/>
      <c r="G27" s="28"/>
      <c r="H27" s="29"/>
      <c r="I27" s="27"/>
      <c r="J27" s="93"/>
      <c r="K27" s="217"/>
      <c r="L27" s="56"/>
      <c r="M27" s="56"/>
      <c r="N27" s="56"/>
      <c r="O27" s="115"/>
      <c r="P27" s="153">
        <f t="shared" si="2"/>
        <v>0</v>
      </c>
      <c r="Q27" s="116">
        <f t="shared" si="3"/>
        <v>0</v>
      </c>
      <c r="R27" s="96"/>
      <c r="S27" s="92"/>
    </row>
    <row r="28" spans="1:19" ht="25.5" customHeight="1">
      <c r="A28" s="27"/>
      <c r="B28" s="28"/>
      <c r="C28" s="93"/>
      <c r="D28" s="236"/>
      <c r="E28" s="236"/>
      <c r="F28" s="28"/>
      <c r="G28" s="28"/>
      <c r="H28" s="29"/>
      <c r="I28" s="27"/>
      <c r="J28" s="93"/>
      <c r="K28" s="217"/>
      <c r="L28" s="56"/>
      <c r="M28" s="56"/>
      <c r="N28" s="56"/>
      <c r="O28" s="115"/>
      <c r="P28" s="153">
        <f t="shared" si="2"/>
        <v>0</v>
      </c>
      <c r="Q28" s="116">
        <f t="shared" si="3"/>
        <v>0</v>
      </c>
      <c r="R28" s="96"/>
      <c r="S28" s="92"/>
    </row>
    <row r="29" spans="1:19" ht="25.5" customHeight="1">
      <c r="A29" s="38"/>
      <c r="B29" s="39"/>
      <c r="C29" s="42"/>
      <c r="D29" s="129"/>
      <c r="E29" s="129"/>
      <c r="F29" s="39"/>
      <c r="G29" s="39"/>
      <c r="H29" s="40"/>
      <c r="I29" s="38"/>
      <c r="J29" s="42"/>
      <c r="K29" s="217"/>
      <c r="L29" s="56"/>
      <c r="M29" s="56"/>
      <c r="N29" s="56"/>
      <c r="O29" s="115"/>
      <c r="P29" s="153">
        <f t="shared" si="2"/>
        <v>0</v>
      </c>
      <c r="Q29" s="116">
        <f t="shared" si="3"/>
        <v>0</v>
      </c>
      <c r="R29" s="96"/>
      <c r="S29" s="92"/>
    </row>
    <row r="30" spans="1:19" ht="25.5" customHeight="1" thickBot="1">
      <c r="A30" s="219" t="s">
        <v>94</v>
      </c>
      <c r="B30" s="221" t="s">
        <v>95</v>
      </c>
      <c r="C30" s="220">
        <v>4</v>
      </c>
      <c r="D30" s="250" t="s">
        <v>55</v>
      </c>
      <c r="E30" s="222" t="s">
        <v>96</v>
      </c>
      <c r="F30" s="221" t="s">
        <v>97</v>
      </c>
      <c r="G30" s="221"/>
      <c r="H30" s="223"/>
      <c r="I30" s="219" t="s">
        <v>56</v>
      </c>
      <c r="J30" s="220" t="s">
        <v>57</v>
      </c>
      <c r="K30" s="224"/>
      <c r="L30" s="225"/>
      <c r="M30" s="225"/>
      <c r="N30" s="225"/>
      <c r="O30" s="226"/>
      <c r="P30" s="387"/>
      <c r="Q30" s="388"/>
      <c r="R30" s="389"/>
      <c r="S30" s="92"/>
    </row>
    <row r="31" spans="1:22" s="85" customFormat="1" ht="41.25" customHeight="1" thickBot="1">
      <c r="A31" s="395" t="s">
        <v>125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7"/>
      <c r="S31" s="112"/>
      <c r="T31" s="112"/>
      <c r="U31" s="111"/>
      <c r="V31" s="111"/>
    </row>
    <row r="32" spans="1:19" s="85" customFormat="1" ht="52.5" customHeight="1" thickBot="1">
      <c r="A32" s="175" t="s">
        <v>0</v>
      </c>
      <c r="B32" s="173" t="s">
        <v>1</v>
      </c>
      <c r="C32" s="257" t="s">
        <v>2</v>
      </c>
      <c r="D32" s="255" t="s">
        <v>3</v>
      </c>
      <c r="E32" s="173" t="s">
        <v>4</v>
      </c>
      <c r="F32" s="173" t="s">
        <v>5</v>
      </c>
      <c r="G32" s="173" t="s">
        <v>6</v>
      </c>
      <c r="H32" s="256" t="s">
        <v>7</v>
      </c>
      <c r="I32" s="175" t="s">
        <v>8</v>
      </c>
      <c r="J32" s="257" t="s">
        <v>9</v>
      </c>
      <c r="K32" s="319" t="s">
        <v>10</v>
      </c>
      <c r="L32" s="319" t="s">
        <v>11</v>
      </c>
      <c r="M32" s="319" t="s">
        <v>12</v>
      </c>
      <c r="N32" s="319" t="s">
        <v>13</v>
      </c>
      <c r="O32" s="321" t="s">
        <v>14</v>
      </c>
      <c r="P32" s="259" t="s">
        <v>16</v>
      </c>
      <c r="Q32" s="113" t="s">
        <v>114</v>
      </c>
      <c r="R32" s="113" t="s">
        <v>18</v>
      </c>
      <c r="S32" s="14"/>
    </row>
    <row r="33" spans="1:19" s="85" customFormat="1" ht="25.5" customHeight="1">
      <c r="A33" s="154" t="s">
        <v>73</v>
      </c>
      <c r="B33" s="1" t="s">
        <v>74</v>
      </c>
      <c r="C33" s="155">
        <v>3</v>
      </c>
      <c r="D33" s="252" t="s">
        <v>55</v>
      </c>
      <c r="E33" s="252" t="s">
        <v>75</v>
      </c>
      <c r="F33" s="179"/>
      <c r="G33" s="179"/>
      <c r="H33" s="234"/>
      <c r="I33" s="178" t="s">
        <v>73</v>
      </c>
      <c r="J33" s="180" t="s">
        <v>74</v>
      </c>
      <c r="K33" s="230"/>
      <c r="L33" s="8"/>
      <c r="M33" s="8"/>
      <c r="N33" s="8"/>
      <c r="O33" s="160"/>
      <c r="P33" s="181">
        <f aca="true" t="shared" si="4" ref="P33:P49">SUM(K33:O33)</f>
        <v>0</v>
      </c>
      <c r="Q33" s="253">
        <f aca="true" t="shared" si="5" ref="Q33:Q46">P33*100/300/100</f>
        <v>0</v>
      </c>
      <c r="R33" s="254"/>
      <c r="S33" s="121"/>
    </row>
    <row r="34" spans="1:19" s="85" customFormat="1" ht="25.5" customHeight="1">
      <c r="A34" s="134" t="s">
        <v>53</v>
      </c>
      <c r="B34" s="2" t="s">
        <v>54</v>
      </c>
      <c r="C34" s="135">
        <v>3</v>
      </c>
      <c r="D34" s="129" t="s">
        <v>55</v>
      </c>
      <c r="E34" s="129" t="s">
        <v>56</v>
      </c>
      <c r="F34" s="39" t="s">
        <v>57</v>
      </c>
      <c r="G34" s="39"/>
      <c r="H34" s="40"/>
      <c r="I34" s="38" t="s">
        <v>56</v>
      </c>
      <c r="J34" s="42" t="s">
        <v>57</v>
      </c>
      <c r="K34" s="228"/>
      <c r="L34" s="9"/>
      <c r="M34" s="9"/>
      <c r="N34" s="9"/>
      <c r="O34" s="152"/>
      <c r="P34" s="161">
        <f t="shared" si="4"/>
        <v>0</v>
      </c>
      <c r="Q34" s="163">
        <f t="shared" si="5"/>
        <v>0</v>
      </c>
      <c r="R34" s="123"/>
      <c r="S34" s="121"/>
    </row>
    <row r="35" spans="1:19" s="85" customFormat="1" ht="25.5" customHeight="1">
      <c r="A35" s="134" t="s">
        <v>48</v>
      </c>
      <c r="B35" s="2" t="s">
        <v>49</v>
      </c>
      <c r="C35" s="135">
        <v>3</v>
      </c>
      <c r="D35" s="129" t="s">
        <v>50</v>
      </c>
      <c r="E35" s="129" t="s">
        <v>51</v>
      </c>
      <c r="F35" s="39" t="s">
        <v>52</v>
      </c>
      <c r="G35" s="39"/>
      <c r="H35" s="40"/>
      <c r="I35" s="38" t="s">
        <v>48</v>
      </c>
      <c r="J35" s="42" t="s">
        <v>49</v>
      </c>
      <c r="K35" s="228"/>
      <c r="L35" s="9"/>
      <c r="M35" s="9"/>
      <c r="N35" s="9"/>
      <c r="O35" s="152"/>
      <c r="P35" s="161">
        <f t="shared" si="4"/>
        <v>0</v>
      </c>
      <c r="Q35" s="163">
        <f t="shared" si="5"/>
        <v>0</v>
      </c>
      <c r="R35" s="123"/>
      <c r="S35" s="121"/>
    </row>
    <row r="36" spans="1:19" s="85" customFormat="1" ht="25.5" customHeight="1">
      <c r="A36" s="134" t="s">
        <v>76</v>
      </c>
      <c r="B36" s="2" t="s">
        <v>77</v>
      </c>
      <c r="C36" s="135">
        <v>3</v>
      </c>
      <c r="D36" s="129" t="s">
        <v>55</v>
      </c>
      <c r="E36" s="129" t="s">
        <v>56</v>
      </c>
      <c r="F36" s="39" t="s">
        <v>57</v>
      </c>
      <c r="G36" s="39"/>
      <c r="H36" s="40"/>
      <c r="I36" s="38" t="s">
        <v>56</v>
      </c>
      <c r="J36" s="42" t="s">
        <v>57</v>
      </c>
      <c r="K36" s="228"/>
      <c r="L36" s="9"/>
      <c r="M36" s="9"/>
      <c r="N36" s="9"/>
      <c r="O36" s="152"/>
      <c r="P36" s="161">
        <f t="shared" si="4"/>
        <v>0</v>
      </c>
      <c r="Q36" s="163">
        <f t="shared" si="5"/>
        <v>0</v>
      </c>
      <c r="R36" s="123"/>
      <c r="S36" s="121"/>
    </row>
    <row r="37" spans="1:19" s="85" customFormat="1" ht="25.5" customHeight="1">
      <c r="A37" s="134" t="s">
        <v>37</v>
      </c>
      <c r="B37" s="2" t="s">
        <v>38</v>
      </c>
      <c r="C37" s="135">
        <v>3</v>
      </c>
      <c r="D37" s="129" t="s">
        <v>32</v>
      </c>
      <c r="E37" s="129" t="s">
        <v>39</v>
      </c>
      <c r="F37" s="39" t="s">
        <v>40</v>
      </c>
      <c r="G37" s="39"/>
      <c r="H37" s="40"/>
      <c r="I37" s="38" t="s">
        <v>39</v>
      </c>
      <c r="J37" s="42" t="s">
        <v>40</v>
      </c>
      <c r="K37" s="228"/>
      <c r="L37" s="9"/>
      <c r="M37" s="9"/>
      <c r="N37" s="9"/>
      <c r="O37" s="152"/>
      <c r="P37" s="161">
        <f t="shared" si="4"/>
        <v>0</v>
      </c>
      <c r="Q37" s="163">
        <f t="shared" si="5"/>
        <v>0</v>
      </c>
      <c r="R37" s="123"/>
      <c r="S37" s="121"/>
    </row>
    <row r="38" spans="1:19" s="85" customFormat="1" ht="25.5" customHeight="1">
      <c r="A38" s="134" t="s">
        <v>41</v>
      </c>
      <c r="B38" s="2" t="s">
        <v>42</v>
      </c>
      <c r="C38" s="135">
        <v>3</v>
      </c>
      <c r="D38" s="129" t="s">
        <v>32</v>
      </c>
      <c r="E38" s="129" t="s">
        <v>39</v>
      </c>
      <c r="F38" s="39" t="s">
        <v>40</v>
      </c>
      <c r="G38" s="39"/>
      <c r="H38" s="40"/>
      <c r="I38" s="38" t="s">
        <v>41</v>
      </c>
      <c r="J38" s="42" t="s">
        <v>42</v>
      </c>
      <c r="K38" s="228"/>
      <c r="L38" s="9"/>
      <c r="M38" s="9"/>
      <c r="N38" s="9"/>
      <c r="O38" s="152"/>
      <c r="P38" s="161">
        <f t="shared" si="4"/>
        <v>0</v>
      </c>
      <c r="Q38" s="163">
        <f t="shared" si="5"/>
        <v>0</v>
      </c>
      <c r="R38" s="123"/>
      <c r="S38" s="121"/>
    </row>
    <row r="39" spans="1:19" s="85" customFormat="1" ht="25.5" customHeight="1">
      <c r="A39" s="134" t="s">
        <v>19</v>
      </c>
      <c r="B39" s="2" t="s">
        <v>20</v>
      </c>
      <c r="C39" s="135">
        <v>3</v>
      </c>
      <c r="D39" s="129" t="s">
        <v>21</v>
      </c>
      <c r="E39" s="129" t="s">
        <v>22</v>
      </c>
      <c r="F39" s="39" t="s">
        <v>23</v>
      </c>
      <c r="G39" s="39" t="s">
        <v>24</v>
      </c>
      <c r="H39" s="40" t="s">
        <v>24</v>
      </c>
      <c r="I39" s="38" t="s">
        <v>19</v>
      </c>
      <c r="J39" s="42" t="s">
        <v>20</v>
      </c>
      <c r="K39" s="228"/>
      <c r="L39" s="9"/>
      <c r="M39" s="9"/>
      <c r="N39" s="9"/>
      <c r="O39" s="152"/>
      <c r="P39" s="161">
        <f t="shared" si="4"/>
        <v>0</v>
      </c>
      <c r="Q39" s="163">
        <f t="shared" si="5"/>
        <v>0</v>
      </c>
      <c r="R39" s="123"/>
      <c r="S39" s="121"/>
    </row>
    <row r="40" spans="1:19" s="85" customFormat="1" ht="25.5" customHeight="1">
      <c r="A40" s="97" t="s">
        <v>25</v>
      </c>
      <c r="B40" s="3" t="s">
        <v>26</v>
      </c>
      <c r="C40" s="136">
        <v>3</v>
      </c>
      <c r="D40" s="129" t="s">
        <v>27</v>
      </c>
      <c r="E40" s="129" t="s">
        <v>28</v>
      </c>
      <c r="F40" s="39" t="s">
        <v>29</v>
      </c>
      <c r="G40" s="39"/>
      <c r="H40" s="40"/>
      <c r="I40" s="38" t="s">
        <v>28</v>
      </c>
      <c r="J40" s="42" t="s">
        <v>29</v>
      </c>
      <c r="K40" s="229"/>
      <c r="L40" s="10"/>
      <c r="M40" s="10"/>
      <c r="N40" s="10"/>
      <c r="O40" s="158"/>
      <c r="P40" s="161">
        <f t="shared" si="4"/>
        <v>0</v>
      </c>
      <c r="Q40" s="163">
        <f t="shared" si="5"/>
        <v>0</v>
      </c>
      <c r="R40" s="123"/>
      <c r="S40" s="121"/>
    </row>
    <row r="41" spans="1:19" s="85" customFormat="1" ht="25.5" customHeight="1">
      <c r="A41" s="134" t="s">
        <v>68</v>
      </c>
      <c r="B41" s="2" t="s">
        <v>69</v>
      </c>
      <c r="C41" s="135">
        <v>3</v>
      </c>
      <c r="D41" s="129" t="s">
        <v>47</v>
      </c>
      <c r="E41" s="129" t="s">
        <v>39</v>
      </c>
      <c r="F41" s="39" t="s">
        <v>40</v>
      </c>
      <c r="G41" s="39" t="s">
        <v>30</v>
      </c>
      <c r="H41" s="40" t="s">
        <v>70</v>
      </c>
      <c r="I41" s="38" t="s">
        <v>71</v>
      </c>
      <c r="J41" s="42" t="s">
        <v>72</v>
      </c>
      <c r="K41" s="228"/>
      <c r="L41" s="9"/>
      <c r="M41" s="9"/>
      <c r="N41" s="9"/>
      <c r="O41" s="152"/>
      <c r="P41" s="161">
        <f t="shared" si="4"/>
        <v>0</v>
      </c>
      <c r="Q41" s="163">
        <f t="shared" si="5"/>
        <v>0</v>
      </c>
      <c r="R41" s="123"/>
      <c r="S41" s="121"/>
    </row>
    <row r="42" spans="1:19" s="85" customFormat="1" ht="25.5" customHeight="1">
      <c r="A42" s="154" t="s">
        <v>30</v>
      </c>
      <c r="B42" s="1" t="s">
        <v>31</v>
      </c>
      <c r="C42" s="155">
        <v>4</v>
      </c>
      <c r="D42" s="129" t="s">
        <v>32</v>
      </c>
      <c r="E42" s="129" t="s">
        <v>33</v>
      </c>
      <c r="F42" s="39" t="s">
        <v>34</v>
      </c>
      <c r="G42" s="39" t="s">
        <v>35</v>
      </c>
      <c r="H42" s="40" t="s">
        <v>36</v>
      </c>
      <c r="I42" s="38" t="s">
        <v>30</v>
      </c>
      <c r="J42" s="42" t="s">
        <v>31</v>
      </c>
      <c r="K42" s="230"/>
      <c r="L42" s="8"/>
      <c r="M42" s="8"/>
      <c r="N42" s="8"/>
      <c r="O42" s="160"/>
      <c r="P42" s="161">
        <f t="shared" si="4"/>
        <v>0</v>
      </c>
      <c r="Q42" s="163">
        <f t="shared" si="5"/>
        <v>0</v>
      </c>
      <c r="R42" s="123"/>
      <c r="S42" s="121"/>
    </row>
    <row r="43" spans="1:19" s="85" customFormat="1" ht="25.5" customHeight="1">
      <c r="A43" s="134" t="s">
        <v>45</v>
      </c>
      <c r="B43" s="2" t="s">
        <v>46</v>
      </c>
      <c r="C43" s="135">
        <v>4</v>
      </c>
      <c r="D43" s="129" t="s">
        <v>47</v>
      </c>
      <c r="E43" s="129" t="s">
        <v>33</v>
      </c>
      <c r="F43" s="39" t="s">
        <v>34</v>
      </c>
      <c r="G43" s="39"/>
      <c r="H43" s="40"/>
      <c r="I43" s="38" t="s">
        <v>45</v>
      </c>
      <c r="J43" s="42" t="s">
        <v>46</v>
      </c>
      <c r="K43" s="228"/>
      <c r="L43" s="9"/>
      <c r="M43" s="9"/>
      <c r="N43" s="9"/>
      <c r="O43" s="152"/>
      <c r="P43" s="161">
        <f t="shared" si="4"/>
        <v>0</v>
      </c>
      <c r="Q43" s="163">
        <f t="shared" si="5"/>
        <v>0</v>
      </c>
      <c r="R43" s="123"/>
      <c r="S43" s="121"/>
    </row>
    <row r="44" spans="1:19" s="85" customFormat="1" ht="25.5" customHeight="1">
      <c r="A44" s="134" t="s">
        <v>43</v>
      </c>
      <c r="B44" s="2" t="s">
        <v>44</v>
      </c>
      <c r="C44" s="135">
        <v>4</v>
      </c>
      <c r="D44" s="129" t="s">
        <v>32</v>
      </c>
      <c r="E44" s="129" t="s">
        <v>33</v>
      </c>
      <c r="F44" s="39" t="s">
        <v>34</v>
      </c>
      <c r="G44" s="39"/>
      <c r="H44" s="40"/>
      <c r="I44" s="38" t="s">
        <v>43</v>
      </c>
      <c r="J44" s="42" t="s">
        <v>44</v>
      </c>
      <c r="K44" s="228"/>
      <c r="L44" s="9"/>
      <c r="M44" s="9"/>
      <c r="N44" s="9"/>
      <c r="O44" s="152"/>
      <c r="P44" s="161">
        <f t="shared" si="4"/>
        <v>0</v>
      </c>
      <c r="Q44" s="163">
        <f t="shared" si="5"/>
        <v>0</v>
      </c>
      <c r="R44" s="123"/>
      <c r="S44" s="121"/>
    </row>
    <row r="45" spans="1:19" s="85" customFormat="1" ht="25.5" customHeight="1">
      <c r="A45" s="134" t="s">
        <v>62</v>
      </c>
      <c r="B45" s="2" t="s">
        <v>63</v>
      </c>
      <c r="C45" s="135">
        <v>4</v>
      </c>
      <c r="D45" s="129" t="s">
        <v>64</v>
      </c>
      <c r="E45" s="129" t="s">
        <v>65</v>
      </c>
      <c r="F45" s="39" t="s">
        <v>66</v>
      </c>
      <c r="G45" s="39" t="s">
        <v>28</v>
      </c>
      <c r="H45" s="40" t="s">
        <v>67</v>
      </c>
      <c r="I45" s="38" t="s">
        <v>62</v>
      </c>
      <c r="J45" s="42" t="s">
        <v>63</v>
      </c>
      <c r="K45" s="228"/>
      <c r="L45" s="9"/>
      <c r="M45" s="9"/>
      <c r="N45" s="9"/>
      <c r="O45" s="152"/>
      <c r="P45" s="161">
        <f t="shared" si="4"/>
        <v>0</v>
      </c>
      <c r="Q45" s="163">
        <f t="shared" si="5"/>
        <v>0</v>
      </c>
      <c r="R45" s="123"/>
      <c r="S45" s="121"/>
    </row>
    <row r="46" spans="1:19" s="85" customFormat="1" ht="25.5" customHeight="1">
      <c r="A46" s="134" t="s">
        <v>58</v>
      </c>
      <c r="B46" s="2" t="s">
        <v>59</v>
      </c>
      <c r="C46" s="135">
        <v>4</v>
      </c>
      <c r="D46" s="129" t="s">
        <v>55</v>
      </c>
      <c r="E46" s="129" t="s">
        <v>60</v>
      </c>
      <c r="F46" s="39" t="s">
        <v>61</v>
      </c>
      <c r="G46" s="39"/>
      <c r="H46" s="40"/>
      <c r="I46" s="38" t="s">
        <v>56</v>
      </c>
      <c r="J46" s="42" t="s">
        <v>57</v>
      </c>
      <c r="K46" s="228"/>
      <c r="L46" s="9"/>
      <c r="M46" s="9"/>
      <c r="N46" s="9"/>
      <c r="O46" s="152"/>
      <c r="P46" s="161">
        <f t="shared" si="4"/>
        <v>0</v>
      </c>
      <c r="Q46" s="163">
        <f t="shared" si="5"/>
        <v>0</v>
      </c>
      <c r="R46" s="123"/>
      <c r="S46" s="121"/>
    </row>
    <row r="47" spans="1:19" s="85" customFormat="1" ht="25.5" customHeight="1">
      <c r="A47" s="27"/>
      <c r="B47" s="28"/>
      <c r="C47" s="93"/>
      <c r="D47" s="236"/>
      <c r="E47" s="236"/>
      <c r="F47" s="28"/>
      <c r="G47" s="28"/>
      <c r="H47" s="29"/>
      <c r="I47" s="27"/>
      <c r="J47" s="93"/>
      <c r="K47" s="231"/>
      <c r="L47" s="56"/>
      <c r="M47" s="56"/>
      <c r="N47" s="56"/>
      <c r="O47" s="115"/>
      <c r="P47" s="161">
        <f t="shared" si="4"/>
        <v>0</v>
      </c>
      <c r="Q47" s="163">
        <f>P47*100/300/100</f>
        <v>0</v>
      </c>
      <c r="R47" s="123"/>
      <c r="S47" s="121"/>
    </row>
    <row r="48" spans="1:19" s="85" customFormat="1" ht="25.5" customHeight="1">
      <c r="A48" s="38"/>
      <c r="B48" s="39"/>
      <c r="C48" s="42"/>
      <c r="D48" s="129"/>
      <c r="E48" s="129"/>
      <c r="F48" s="39"/>
      <c r="G48" s="39"/>
      <c r="H48" s="40"/>
      <c r="I48" s="38"/>
      <c r="J48" s="42"/>
      <c r="K48" s="231"/>
      <c r="L48" s="56"/>
      <c r="M48" s="56"/>
      <c r="N48" s="56"/>
      <c r="O48" s="115"/>
      <c r="P48" s="161">
        <f t="shared" si="4"/>
        <v>0</v>
      </c>
      <c r="Q48" s="163">
        <f>P48*100/300/100</f>
        <v>0</v>
      </c>
      <c r="R48" s="123"/>
      <c r="S48" s="121"/>
    </row>
    <row r="49" spans="1:19" s="85" customFormat="1" ht="25.5" customHeight="1" thickBot="1">
      <c r="A49" s="66"/>
      <c r="B49" s="67"/>
      <c r="C49" s="156"/>
      <c r="D49" s="251"/>
      <c r="E49" s="251"/>
      <c r="F49" s="67"/>
      <c r="G49" s="67"/>
      <c r="H49" s="68"/>
      <c r="I49" s="66"/>
      <c r="J49" s="156"/>
      <c r="K49" s="232"/>
      <c r="L49" s="63"/>
      <c r="M49" s="63"/>
      <c r="N49" s="63"/>
      <c r="O49" s="117"/>
      <c r="P49" s="162">
        <f t="shared" si="4"/>
        <v>0</v>
      </c>
      <c r="Q49" s="164">
        <f>P49*100/300/100</f>
        <v>0</v>
      </c>
      <c r="R49" s="320"/>
      <c r="S49" s="52"/>
    </row>
    <row r="50" spans="1:19" s="85" customFormat="1" ht="11.25" customHeight="1" thickBo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1"/>
      <c r="L50" s="51"/>
      <c r="M50" s="51"/>
      <c r="N50" s="51"/>
      <c r="O50" s="51"/>
      <c r="P50" s="74"/>
      <c r="Q50" s="124"/>
      <c r="R50" s="52"/>
      <c r="S50" s="52"/>
    </row>
    <row r="51" spans="1:17" ht="30" customHeight="1" thickBot="1">
      <c r="A51" s="374" t="s">
        <v>131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1"/>
    </row>
    <row r="52" spans="1:17" ht="57" thickBot="1">
      <c r="A52" s="11" t="s">
        <v>0</v>
      </c>
      <c r="B52" s="12" t="s">
        <v>1</v>
      </c>
      <c r="C52" s="13" t="s">
        <v>2</v>
      </c>
      <c r="D52" s="53" t="s">
        <v>3</v>
      </c>
      <c r="E52" s="12" t="s">
        <v>4</v>
      </c>
      <c r="F52" s="12" t="s">
        <v>5</v>
      </c>
      <c r="G52" s="12" t="s">
        <v>6</v>
      </c>
      <c r="H52" s="87" t="s">
        <v>7</v>
      </c>
      <c r="I52" s="200" t="s">
        <v>8</v>
      </c>
      <c r="J52" s="218" t="s">
        <v>9</v>
      </c>
      <c r="K52" s="322" t="s">
        <v>10</v>
      </c>
      <c r="L52" s="322" t="s">
        <v>11</v>
      </c>
      <c r="M52" s="322" t="s">
        <v>12</v>
      </c>
      <c r="N52" s="322" t="s">
        <v>13</v>
      </c>
      <c r="O52" s="323" t="s">
        <v>14</v>
      </c>
      <c r="P52" s="118" t="s">
        <v>16</v>
      </c>
      <c r="Q52" s="119" t="s">
        <v>114</v>
      </c>
    </row>
    <row r="53" spans="1:17" ht="21.75" customHeight="1">
      <c r="A53" s="18" t="s">
        <v>22</v>
      </c>
      <c r="B53" s="19" t="s">
        <v>78</v>
      </c>
      <c r="C53" s="90">
        <v>2</v>
      </c>
      <c r="D53" s="176" t="s">
        <v>27</v>
      </c>
      <c r="E53" s="19" t="s">
        <v>28</v>
      </c>
      <c r="F53" s="19" t="s">
        <v>67</v>
      </c>
      <c r="G53" s="19"/>
      <c r="H53" s="20"/>
      <c r="I53" s="18" t="s">
        <v>22</v>
      </c>
      <c r="J53" s="90" t="s">
        <v>78</v>
      </c>
      <c r="K53" s="227"/>
      <c r="L53" s="143"/>
      <c r="M53" s="143"/>
      <c r="N53" s="143"/>
      <c r="O53" s="151"/>
      <c r="P53" s="120">
        <f>SUM(K53:O53)</f>
        <v>0</v>
      </c>
      <c r="Q53" s="126">
        <f>P53*100/300/100</f>
        <v>0</v>
      </c>
    </row>
    <row r="54" spans="1:17" ht="21.75" customHeight="1">
      <c r="A54" s="38" t="s">
        <v>81</v>
      </c>
      <c r="B54" s="39" t="s">
        <v>49</v>
      </c>
      <c r="C54" s="42">
        <v>8</v>
      </c>
      <c r="D54" s="129" t="s">
        <v>82</v>
      </c>
      <c r="E54" s="39" t="s">
        <v>83</v>
      </c>
      <c r="F54" s="39" t="s">
        <v>84</v>
      </c>
      <c r="G54" s="39"/>
      <c r="H54" s="40"/>
      <c r="I54" s="38" t="s">
        <v>81</v>
      </c>
      <c r="J54" s="42" t="s">
        <v>49</v>
      </c>
      <c r="K54" s="228"/>
      <c r="L54" s="9"/>
      <c r="M54" s="9"/>
      <c r="N54" s="9"/>
      <c r="O54" s="152"/>
      <c r="P54" s="122">
        <f>SUM(K54:O54)</f>
        <v>0</v>
      </c>
      <c r="Q54" s="127">
        <f>P54*100/300/100</f>
        <v>0</v>
      </c>
    </row>
    <row r="55" spans="1:17" ht="21.75" customHeight="1">
      <c r="A55" s="38" t="s">
        <v>19</v>
      </c>
      <c r="B55" s="39" t="s">
        <v>80</v>
      </c>
      <c r="C55" s="42">
        <v>2</v>
      </c>
      <c r="D55" s="129" t="s">
        <v>27</v>
      </c>
      <c r="E55" s="39" t="s">
        <v>28</v>
      </c>
      <c r="F55" s="39" t="s">
        <v>29</v>
      </c>
      <c r="G55" s="39"/>
      <c r="H55" s="40"/>
      <c r="I55" s="38" t="s">
        <v>19</v>
      </c>
      <c r="J55" s="42" t="s">
        <v>80</v>
      </c>
      <c r="K55" s="228"/>
      <c r="L55" s="9"/>
      <c r="M55" s="9"/>
      <c r="N55" s="9"/>
      <c r="O55" s="152"/>
      <c r="P55" s="122">
        <f>SUM(K55:O55)</f>
        <v>0</v>
      </c>
      <c r="Q55" s="127">
        <f>P55*100/300/100</f>
        <v>0</v>
      </c>
    </row>
    <row r="56" spans="1:17" ht="21.75" customHeight="1" thickBot="1">
      <c r="A56" s="59" t="s">
        <v>45</v>
      </c>
      <c r="B56" s="60" t="s">
        <v>79</v>
      </c>
      <c r="C56" s="101">
        <v>2</v>
      </c>
      <c r="D56" s="130" t="s">
        <v>27</v>
      </c>
      <c r="E56" s="60" t="s">
        <v>28</v>
      </c>
      <c r="F56" s="60" t="s">
        <v>67</v>
      </c>
      <c r="G56" s="60"/>
      <c r="H56" s="61"/>
      <c r="I56" s="59" t="s">
        <v>45</v>
      </c>
      <c r="J56" s="101" t="s">
        <v>79</v>
      </c>
      <c r="K56" s="274"/>
      <c r="L56" s="170"/>
      <c r="M56" s="170"/>
      <c r="N56" s="170"/>
      <c r="O56" s="171"/>
      <c r="P56" s="168">
        <f>SUM(K56:O56)</f>
        <v>0</v>
      </c>
      <c r="Q56" s="169">
        <f>P56*100/300/100</f>
        <v>0</v>
      </c>
    </row>
  </sheetData>
  <sheetProtection password="CE88" sheet="1" objects="1" scenarios="1"/>
  <mergeCells count="8">
    <mergeCell ref="A51:Q51"/>
    <mergeCell ref="A20:R20"/>
    <mergeCell ref="P30:R30"/>
    <mergeCell ref="A31:R31"/>
    <mergeCell ref="A1:R1"/>
    <mergeCell ref="P15:R15"/>
    <mergeCell ref="P16:R16"/>
    <mergeCell ref="P17:R17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G2" sqref="G2"/>
    </sheetView>
  </sheetViews>
  <sheetFormatPr defaultColWidth="9.140625" defaultRowHeight="12.75"/>
  <cols>
    <col min="1" max="1" width="7.7109375" style="86" customWidth="1"/>
    <col min="2" max="2" width="9.7109375" style="86" customWidth="1"/>
    <col min="3" max="3" width="4.140625" style="86" customWidth="1"/>
    <col min="4" max="4" width="12.421875" style="86" customWidth="1"/>
    <col min="5" max="5" width="8.28125" style="86" customWidth="1"/>
    <col min="6" max="6" width="8.421875" style="86" customWidth="1"/>
    <col min="7" max="7" width="8.57421875" style="86" customWidth="1"/>
    <col min="8" max="8" width="8.140625" style="86" customWidth="1"/>
    <col min="9" max="9" width="9.140625" style="86" customWidth="1"/>
    <col min="10" max="10" width="8.421875" style="86" customWidth="1"/>
    <col min="11" max="15" width="4.00390625" style="86" customWidth="1"/>
    <col min="16" max="16" width="10.28125" style="125" customWidth="1"/>
    <col min="17" max="17" width="9.57421875" style="125" customWidth="1"/>
    <col min="18" max="18" width="10.00390625" style="125" customWidth="1"/>
    <col min="19" max="19" width="10.8515625" style="125" customWidth="1"/>
    <col min="20" max="16384" width="9.140625" style="86" customWidth="1"/>
  </cols>
  <sheetData>
    <row r="1" spans="1:21" ht="38.25" customHeight="1" thickBot="1">
      <c r="A1" s="369" t="s">
        <v>139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1"/>
      <c r="S1" s="84"/>
      <c r="T1" s="84"/>
      <c r="U1" s="85"/>
    </row>
    <row r="2" spans="1:19" ht="51" customHeight="1" thickBot="1">
      <c r="A2" s="200" t="s">
        <v>0</v>
      </c>
      <c r="B2" s="201" t="s">
        <v>1</v>
      </c>
      <c r="C2" s="218" t="s">
        <v>2</v>
      </c>
      <c r="D2" s="260" t="s">
        <v>3</v>
      </c>
      <c r="E2" s="202" t="s">
        <v>4</v>
      </c>
      <c r="F2" s="202" t="s">
        <v>5</v>
      </c>
      <c r="G2" s="202" t="s">
        <v>6</v>
      </c>
      <c r="H2" s="203" t="s">
        <v>7</v>
      </c>
      <c r="I2" s="192" t="s">
        <v>8</v>
      </c>
      <c r="J2" s="193" t="s">
        <v>9</v>
      </c>
      <c r="K2" s="340" t="s">
        <v>10</v>
      </c>
      <c r="L2" s="340" t="s">
        <v>11</v>
      </c>
      <c r="M2" s="340" t="s">
        <v>12</v>
      </c>
      <c r="N2" s="340" t="s">
        <v>13</v>
      </c>
      <c r="O2" s="204" t="s">
        <v>14</v>
      </c>
      <c r="P2" s="205" t="s">
        <v>15</v>
      </c>
      <c r="Q2" s="206" t="s">
        <v>114</v>
      </c>
      <c r="R2" s="119" t="s">
        <v>17</v>
      </c>
      <c r="S2" s="17"/>
    </row>
    <row r="3" spans="1:19" ht="25.5" customHeight="1">
      <c r="A3" s="131" t="s">
        <v>73</v>
      </c>
      <c r="B3" s="132" t="s">
        <v>74</v>
      </c>
      <c r="C3" s="133">
        <v>3</v>
      </c>
      <c r="D3" s="176" t="s">
        <v>55</v>
      </c>
      <c r="E3" s="176" t="s">
        <v>75</v>
      </c>
      <c r="F3" s="19"/>
      <c r="G3" s="19"/>
      <c r="H3" s="20"/>
      <c r="I3" s="18" t="s">
        <v>73</v>
      </c>
      <c r="J3" s="90" t="s">
        <v>74</v>
      </c>
      <c r="K3" s="142"/>
      <c r="L3" s="143"/>
      <c r="M3" s="143"/>
      <c r="N3" s="143"/>
      <c r="O3" s="144"/>
      <c r="P3" s="149">
        <f aca="true" t="shared" si="0" ref="P3:P14">SUM(K3:N3)</f>
        <v>0</v>
      </c>
      <c r="Q3" s="114">
        <f aca="true" t="shared" si="1" ref="Q3:Q14">P3*100/200/100</f>
        <v>0</v>
      </c>
      <c r="R3" s="91"/>
      <c r="S3" s="92"/>
    </row>
    <row r="4" spans="1:19" ht="25.5" customHeight="1">
      <c r="A4" s="134" t="s">
        <v>53</v>
      </c>
      <c r="B4" s="2" t="s">
        <v>54</v>
      </c>
      <c r="C4" s="135">
        <v>3</v>
      </c>
      <c r="D4" s="129" t="s">
        <v>55</v>
      </c>
      <c r="E4" s="129" t="s">
        <v>56</v>
      </c>
      <c r="F4" s="39" t="s">
        <v>57</v>
      </c>
      <c r="G4" s="39"/>
      <c r="H4" s="40"/>
      <c r="I4" s="38" t="s">
        <v>56</v>
      </c>
      <c r="J4" s="42" t="s">
        <v>57</v>
      </c>
      <c r="K4" s="145"/>
      <c r="L4" s="9"/>
      <c r="M4" s="9"/>
      <c r="N4" s="9"/>
      <c r="O4" s="146"/>
      <c r="P4" s="150">
        <f t="shared" si="0"/>
        <v>0</v>
      </c>
      <c r="Q4" s="116">
        <f t="shared" si="1"/>
        <v>0</v>
      </c>
      <c r="R4" s="96"/>
      <c r="S4" s="92"/>
    </row>
    <row r="5" spans="1:19" ht="25.5" customHeight="1">
      <c r="A5" s="134" t="s">
        <v>48</v>
      </c>
      <c r="B5" s="2" t="s">
        <v>49</v>
      </c>
      <c r="C5" s="135">
        <v>3</v>
      </c>
      <c r="D5" s="129" t="s">
        <v>50</v>
      </c>
      <c r="E5" s="129" t="s">
        <v>51</v>
      </c>
      <c r="F5" s="39" t="s">
        <v>52</v>
      </c>
      <c r="G5" s="39"/>
      <c r="H5" s="40"/>
      <c r="I5" s="38" t="s">
        <v>48</v>
      </c>
      <c r="J5" s="42" t="s">
        <v>49</v>
      </c>
      <c r="K5" s="145"/>
      <c r="L5" s="9"/>
      <c r="M5" s="9"/>
      <c r="N5" s="9"/>
      <c r="O5" s="146"/>
      <c r="P5" s="150">
        <f t="shared" si="0"/>
        <v>0</v>
      </c>
      <c r="Q5" s="116">
        <f t="shared" si="1"/>
        <v>0</v>
      </c>
      <c r="R5" s="96"/>
      <c r="S5" s="92"/>
    </row>
    <row r="6" spans="1:19" ht="25.5" customHeight="1">
      <c r="A6" s="134" t="s">
        <v>76</v>
      </c>
      <c r="B6" s="2" t="s">
        <v>77</v>
      </c>
      <c r="C6" s="135">
        <v>3</v>
      </c>
      <c r="D6" s="129" t="s">
        <v>55</v>
      </c>
      <c r="E6" s="129" t="s">
        <v>56</v>
      </c>
      <c r="F6" s="39" t="s">
        <v>57</v>
      </c>
      <c r="G6" s="39"/>
      <c r="H6" s="40"/>
      <c r="I6" s="38" t="s">
        <v>56</v>
      </c>
      <c r="J6" s="42" t="s">
        <v>57</v>
      </c>
      <c r="K6" s="145"/>
      <c r="L6" s="9"/>
      <c r="M6" s="9"/>
      <c r="N6" s="9"/>
      <c r="O6" s="146"/>
      <c r="P6" s="150">
        <f t="shared" si="0"/>
        <v>0</v>
      </c>
      <c r="Q6" s="116">
        <f t="shared" si="1"/>
        <v>0</v>
      </c>
      <c r="R6" s="96"/>
      <c r="S6" s="92"/>
    </row>
    <row r="7" spans="1:19" ht="25.5" customHeight="1">
      <c r="A7" s="134" t="s">
        <v>37</v>
      </c>
      <c r="B7" s="2" t="s">
        <v>38</v>
      </c>
      <c r="C7" s="135">
        <v>3</v>
      </c>
      <c r="D7" s="129" t="s">
        <v>32</v>
      </c>
      <c r="E7" s="129" t="s">
        <v>39</v>
      </c>
      <c r="F7" s="39" t="s">
        <v>40</v>
      </c>
      <c r="G7" s="39"/>
      <c r="H7" s="40"/>
      <c r="I7" s="38" t="s">
        <v>39</v>
      </c>
      <c r="J7" s="42" t="s">
        <v>40</v>
      </c>
      <c r="K7" s="145"/>
      <c r="L7" s="9"/>
      <c r="M7" s="9"/>
      <c r="N7" s="9"/>
      <c r="O7" s="146"/>
      <c r="P7" s="150">
        <f t="shared" si="0"/>
        <v>0</v>
      </c>
      <c r="Q7" s="116">
        <f t="shared" si="1"/>
        <v>0</v>
      </c>
      <c r="R7" s="96"/>
      <c r="S7" s="92"/>
    </row>
    <row r="8" spans="1:19" ht="25.5" customHeight="1">
      <c r="A8" s="134" t="s">
        <v>41</v>
      </c>
      <c r="B8" s="2" t="s">
        <v>42</v>
      </c>
      <c r="C8" s="135">
        <v>3</v>
      </c>
      <c r="D8" s="129" t="s">
        <v>32</v>
      </c>
      <c r="E8" s="129" t="s">
        <v>39</v>
      </c>
      <c r="F8" s="39" t="s">
        <v>40</v>
      </c>
      <c r="G8" s="39"/>
      <c r="H8" s="40"/>
      <c r="I8" s="38" t="s">
        <v>41</v>
      </c>
      <c r="J8" s="42" t="s">
        <v>42</v>
      </c>
      <c r="K8" s="145"/>
      <c r="L8" s="9"/>
      <c r="M8" s="9"/>
      <c r="N8" s="9"/>
      <c r="O8" s="146"/>
      <c r="P8" s="150">
        <f t="shared" si="0"/>
        <v>0</v>
      </c>
      <c r="Q8" s="116">
        <f t="shared" si="1"/>
        <v>0</v>
      </c>
      <c r="R8" s="96"/>
      <c r="S8" s="92"/>
    </row>
    <row r="9" spans="1:19" ht="25.5" customHeight="1">
      <c r="A9" s="134" t="s">
        <v>19</v>
      </c>
      <c r="B9" s="2" t="s">
        <v>20</v>
      </c>
      <c r="C9" s="135">
        <v>3</v>
      </c>
      <c r="D9" s="129" t="s">
        <v>21</v>
      </c>
      <c r="E9" s="129" t="s">
        <v>22</v>
      </c>
      <c r="F9" s="39" t="s">
        <v>23</v>
      </c>
      <c r="G9" s="39" t="s">
        <v>24</v>
      </c>
      <c r="H9" s="40" t="s">
        <v>24</v>
      </c>
      <c r="I9" s="38" t="s">
        <v>19</v>
      </c>
      <c r="J9" s="42" t="s">
        <v>20</v>
      </c>
      <c r="K9" s="145"/>
      <c r="L9" s="9"/>
      <c r="M9" s="9"/>
      <c r="N9" s="9"/>
      <c r="O9" s="146"/>
      <c r="P9" s="150">
        <f t="shared" si="0"/>
        <v>0</v>
      </c>
      <c r="Q9" s="116">
        <f t="shared" si="1"/>
        <v>0</v>
      </c>
      <c r="R9" s="96"/>
      <c r="S9" s="92"/>
    </row>
    <row r="10" spans="1:19" ht="25.5" customHeight="1">
      <c r="A10" s="97" t="s">
        <v>25</v>
      </c>
      <c r="B10" s="3" t="s">
        <v>26</v>
      </c>
      <c r="C10" s="136">
        <v>3</v>
      </c>
      <c r="D10" s="129" t="s">
        <v>27</v>
      </c>
      <c r="E10" s="129" t="s">
        <v>28</v>
      </c>
      <c r="F10" s="39" t="s">
        <v>29</v>
      </c>
      <c r="G10" s="39"/>
      <c r="H10" s="40"/>
      <c r="I10" s="38" t="s">
        <v>28</v>
      </c>
      <c r="J10" s="42" t="s">
        <v>29</v>
      </c>
      <c r="K10" s="147"/>
      <c r="L10" s="10"/>
      <c r="M10" s="10"/>
      <c r="N10" s="10"/>
      <c r="O10" s="148"/>
      <c r="P10" s="150">
        <f t="shared" si="0"/>
        <v>0</v>
      </c>
      <c r="Q10" s="116">
        <f t="shared" si="1"/>
        <v>0</v>
      </c>
      <c r="R10" s="96"/>
      <c r="S10" s="92"/>
    </row>
    <row r="11" spans="1:19" ht="25.5" customHeight="1">
      <c r="A11" s="134" t="s">
        <v>68</v>
      </c>
      <c r="B11" s="2" t="s">
        <v>69</v>
      </c>
      <c r="C11" s="135">
        <v>3</v>
      </c>
      <c r="D11" s="129" t="s">
        <v>47</v>
      </c>
      <c r="E11" s="129" t="s">
        <v>39</v>
      </c>
      <c r="F11" s="39" t="s">
        <v>40</v>
      </c>
      <c r="G11" s="39" t="s">
        <v>30</v>
      </c>
      <c r="H11" s="40" t="s">
        <v>70</v>
      </c>
      <c r="I11" s="38" t="s">
        <v>71</v>
      </c>
      <c r="J11" s="42" t="s">
        <v>72</v>
      </c>
      <c r="K11" s="145"/>
      <c r="L11" s="9"/>
      <c r="M11" s="9"/>
      <c r="N11" s="9"/>
      <c r="O11" s="146"/>
      <c r="P11" s="150">
        <f t="shared" si="0"/>
        <v>0</v>
      </c>
      <c r="Q11" s="116">
        <f t="shared" si="1"/>
        <v>0</v>
      </c>
      <c r="R11" s="96"/>
      <c r="S11" s="92"/>
    </row>
    <row r="12" spans="1:19" ht="25.5" customHeight="1">
      <c r="A12" s="38"/>
      <c r="B12" s="39"/>
      <c r="C12" s="42"/>
      <c r="D12" s="129"/>
      <c r="E12" s="129"/>
      <c r="F12" s="39"/>
      <c r="G12" s="39"/>
      <c r="H12" s="40"/>
      <c r="I12" s="38"/>
      <c r="J12" s="42"/>
      <c r="K12" s="94"/>
      <c r="L12" s="56"/>
      <c r="M12" s="56"/>
      <c r="N12" s="56"/>
      <c r="O12" s="95"/>
      <c r="P12" s="150">
        <f t="shared" si="0"/>
        <v>0</v>
      </c>
      <c r="Q12" s="116">
        <f t="shared" si="1"/>
        <v>0</v>
      </c>
      <c r="R12" s="96"/>
      <c r="S12" s="92"/>
    </row>
    <row r="13" spans="1:19" ht="25.5" customHeight="1">
      <c r="A13" s="97"/>
      <c r="B13" s="3"/>
      <c r="C13" s="136"/>
      <c r="D13" s="129"/>
      <c r="E13" s="129"/>
      <c r="F13" s="39"/>
      <c r="G13" s="39"/>
      <c r="H13" s="40"/>
      <c r="I13" s="38"/>
      <c r="J13" s="42"/>
      <c r="K13" s="98"/>
      <c r="L13" s="99"/>
      <c r="M13" s="99"/>
      <c r="N13" s="99"/>
      <c r="O13" s="100"/>
      <c r="P13" s="150">
        <f t="shared" si="0"/>
        <v>0</v>
      </c>
      <c r="Q13" s="116">
        <f t="shared" si="1"/>
        <v>0</v>
      </c>
      <c r="R13" s="248"/>
      <c r="S13" s="92"/>
    </row>
    <row r="14" spans="1:19" ht="25.5" customHeight="1">
      <c r="A14" s="210"/>
      <c r="B14" s="211"/>
      <c r="C14" s="212"/>
      <c r="D14" s="129"/>
      <c r="E14" s="129"/>
      <c r="F14" s="39"/>
      <c r="G14" s="39"/>
      <c r="H14" s="40"/>
      <c r="I14" s="38"/>
      <c r="J14" s="42"/>
      <c r="K14" s="213"/>
      <c r="L14" s="214"/>
      <c r="M14" s="214"/>
      <c r="N14" s="214"/>
      <c r="O14" s="215"/>
      <c r="P14" s="150">
        <f t="shared" si="0"/>
        <v>0</v>
      </c>
      <c r="Q14" s="116">
        <f t="shared" si="1"/>
        <v>0</v>
      </c>
      <c r="R14" s="96"/>
      <c r="S14" s="92"/>
    </row>
    <row r="15" spans="1:19" ht="25.5" customHeight="1">
      <c r="A15" s="194" t="s">
        <v>56</v>
      </c>
      <c r="B15" s="128" t="s">
        <v>85</v>
      </c>
      <c r="C15" s="195">
        <v>3</v>
      </c>
      <c r="D15" s="237" t="s">
        <v>50</v>
      </c>
      <c r="E15" s="137" t="s">
        <v>51</v>
      </c>
      <c r="F15" s="128" t="s">
        <v>52</v>
      </c>
      <c r="G15" s="128"/>
      <c r="H15" s="141"/>
      <c r="I15" s="194" t="s">
        <v>48</v>
      </c>
      <c r="J15" s="195" t="s">
        <v>49</v>
      </c>
      <c r="K15" s="102"/>
      <c r="L15" s="103"/>
      <c r="M15" s="103"/>
      <c r="N15" s="103"/>
      <c r="O15" s="104"/>
      <c r="P15" s="381"/>
      <c r="Q15" s="382"/>
      <c r="R15" s="383"/>
      <c r="S15" s="92"/>
    </row>
    <row r="16" spans="1:19" ht="25.5" customHeight="1">
      <c r="A16" s="196" t="s">
        <v>56</v>
      </c>
      <c r="B16" s="4" t="s">
        <v>86</v>
      </c>
      <c r="C16" s="197">
        <v>3</v>
      </c>
      <c r="D16" s="237" t="s">
        <v>87</v>
      </c>
      <c r="E16" s="5" t="s">
        <v>51</v>
      </c>
      <c r="F16" s="4" t="s">
        <v>52</v>
      </c>
      <c r="G16" s="4"/>
      <c r="H16" s="6"/>
      <c r="I16" s="196" t="s">
        <v>56</v>
      </c>
      <c r="J16" s="197" t="s">
        <v>86</v>
      </c>
      <c r="K16" s="105"/>
      <c r="L16" s="106"/>
      <c r="M16" s="106"/>
      <c r="N16" s="106"/>
      <c r="O16" s="107"/>
      <c r="P16" s="384"/>
      <c r="Q16" s="385"/>
      <c r="R16" s="386"/>
      <c r="S16" s="92"/>
    </row>
    <row r="17" spans="1:19" ht="25.5" customHeight="1" thickBot="1">
      <c r="A17" s="198" t="s">
        <v>88</v>
      </c>
      <c r="B17" s="207" t="s">
        <v>89</v>
      </c>
      <c r="C17" s="199">
        <v>3</v>
      </c>
      <c r="D17" s="250" t="s">
        <v>47</v>
      </c>
      <c r="E17" s="208" t="s">
        <v>90</v>
      </c>
      <c r="F17" s="207" t="s">
        <v>91</v>
      </c>
      <c r="G17" s="207"/>
      <c r="H17" s="209"/>
      <c r="I17" s="198" t="s">
        <v>92</v>
      </c>
      <c r="J17" s="199" t="s">
        <v>93</v>
      </c>
      <c r="K17" s="108"/>
      <c r="L17" s="109"/>
      <c r="M17" s="109"/>
      <c r="N17" s="109"/>
      <c r="O17" s="110"/>
      <c r="P17" s="387"/>
      <c r="Q17" s="388"/>
      <c r="R17" s="389"/>
      <c r="S17" s="52"/>
    </row>
    <row r="18" spans="1:19" s="111" customFormat="1" ht="12.75" customHeight="1" thickBo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1"/>
      <c r="N18" s="51"/>
      <c r="O18" s="51"/>
      <c r="P18" s="52"/>
      <c r="Q18" s="52"/>
      <c r="R18" s="52"/>
      <c r="S18" s="52"/>
    </row>
    <row r="19" spans="1:20" s="85" customFormat="1" ht="39.75" customHeight="1" thickBot="1">
      <c r="A19" s="369" t="s">
        <v>126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1"/>
      <c r="S19" s="112"/>
      <c r="T19" s="112"/>
    </row>
    <row r="20" spans="1:19" ht="51" customHeight="1" thickBot="1">
      <c r="A20" s="175" t="s">
        <v>0</v>
      </c>
      <c r="B20" s="173" t="s">
        <v>1</v>
      </c>
      <c r="C20" s="257" t="s">
        <v>2</v>
      </c>
      <c r="D20" s="255" t="s">
        <v>3</v>
      </c>
      <c r="E20" s="173" t="s">
        <v>4</v>
      </c>
      <c r="F20" s="173" t="s">
        <v>5</v>
      </c>
      <c r="G20" s="173" t="s">
        <v>6</v>
      </c>
      <c r="H20" s="256" t="s">
        <v>7</v>
      </c>
      <c r="I20" s="175" t="s">
        <v>8</v>
      </c>
      <c r="J20" s="257" t="s">
        <v>9</v>
      </c>
      <c r="K20" s="258" t="s">
        <v>10</v>
      </c>
      <c r="L20" s="319" t="s">
        <v>11</v>
      </c>
      <c r="M20" s="319" t="s">
        <v>12</v>
      </c>
      <c r="N20" s="319" t="s">
        <v>13</v>
      </c>
      <c r="O20" s="319" t="s">
        <v>14</v>
      </c>
      <c r="P20" s="265" t="s">
        <v>15</v>
      </c>
      <c r="Q20" s="266" t="s">
        <v>114</v>
      </c>
      <c r="R20" s="113" t="s">
        <v>17</v>
      </c>
      <c r="S20" s="17"/>
    </row>
    <row r="21" spans="1:19" ht="25.5" customHeight="1">
      <c r="A21" s="154" t="s">
        <v>30</v>
      </c>
      <c r="B21" s="1" t="s">
        <v>31</v>
      </c>
      <c r="C21" s="155">
        <v>4</v>
      </c>
      <c r="D21" s="252" t="s">
        <v>32</v>
      </c>
      <c r="E21" s="252" t="s">
        <v>33</v>
      </c>
      <c r="F21" s="179" t="s">
        <v>34</v>
      </c>
      <c r="G21" s="179" t="s">
        <v>35</v>
      </c>
      <c r="H21" s="234" t="s">
        <v>36</v>
      </c>
      <c r="I21" s="178" t="s">
        <v>30</v>
      </c>
      <c r="J21" s="180" t="s">
        <v>31</v>
      </c>
      <c r="K21" s="261"/>
      <c r="L21" s="8"/>
      <c r="M21" s="8"/>
      <c r="N21" s="8"/>
      <c r="O21" s="160"/>
      <c r="P21" s="262">
        <f aca="true" t="shared" si="2" ref="P21:P28">SUM(L21:O21)</f>
        <v>0</v>
      </c>
      <c r="Q21" s="263">
        <f aca="true" t="shared" si="3" ref="Q21:Q28">P21*100/280/100</f>
        <v>0</v>
      </c>
      <c r="R21" s="264"/>
      <c r="S21" s="92"/>
    </row>
    <row r="22" spans="1:19" ht="25.5" customHeight="1">
      <c r="A22" s="134" t="s">
        <v>45</v>
      </c>
      <c r="B22" s="2" t="s">
        <v>46</v>
      </c>
      <c r="C22" s="135">
        <v>4</v>
      </c>
      <c r="D22" s="129" t="s">
        <v>47</v>
      </c>
      <c r="E22" s="129" t="s">
        <v>33</v>
      </c>
      <c r="F22" s="39" t="s">
        <v>34</v>
      </c>
      <c r="G22" s="39"/>
      <c r="H22" s="40"/>
      <c r="I22" s="38" t="s">
        <v>45</v>
      </c>
      <c r="J22" s="42" t="s">
        <v>46</v>
      </c>
      <c r="K22" s="216"/>
      <c r="L22" s="9"/>
      <c r="M22" s="9"/>
      <c r="N22" s="9"/>
      <c r="O22" s="152"/>
      <c r="P22" s="153">
        <f t="shared" si="2"/>
        <v>0</v>
      </c>
      <c r="Q22" s="116">
        <f t="shared" si="3"/>
        <v>0</v>
      </c>
      <c r="R22" s="96"/>
      <c r="S22" s="92"/>
    </row>
    <row r="23" spans="1:19" ht="25.5" customHeight="1">
      <c r="A23" s="134" t="s">
        <v>43</v>
      </c>
      <c r="B23" s="2" t="s">
        <v>44</v>
      </c>
      <c r="C23" s="135">
        <v>4</v>
      </c>
      <c r="D23" s="129" t="s">
        <v>32</v>
      </c>
      <c r="E23" s="129" t="s">
        <v>33</v>
      </c>
      <c r="F23" s="39" t="s">
        <v>34</v>
      </c>
      <c r="G23" s="39"/>
      <c r="H23" s="40"/>
      <c r="I23" s="38" t="s">
        <v>43</v>
      </c>
      <c r="J23" s="42" t="s">
        <v>44</v>
      </c>
      <c r="K23" s="216"/>
      <c r="L23" s="9"/>
      <c r="M23" s="9"/>
      <c r="N23" s="9"/>
      <c r="O23" s="152"/>
      <c r="P23" s="153">
        <f t="shared" si="2"/>
        <v>0</v>
      </c>
      <c r="Q23" s="116">
        <f t="shared" si="3"/>
        <v>0</v>
      </c>
      <c r="R23" s="96"/>
      <c r="S23" s="92"/>
    </row>
    <row r="24" spans="1:19" ht="25.5" customHeight="1">
      <c r="A24" s="134" t="s">
        <v>62</v>
      </c>
      <c r="B24" s="2" t="s">
        <v>63</v>
      </c>
      <c r="C24" s="135">
        <v>4</v>
      </c>
      <c r="D24" s="129" t="s">
        <v>64</v>
      </c>
      <c r="E24" s="129" t="s">
        <v>65</v>
      </c>
      <c r="F24" s="39" t="s">
        <v>66</v>
      </c>
      <c r="G24" s="39" t="s">
        <v>28</v>
      </c>
      <c r="H24" s="40" t="s">
        <v>67</v>
      </c>
      <c r="I24" s="38" t="s">
        <v>62</v>
      </c>
      <c r="J24" s="42" t="s">
        <v>63</v>
      </c>
      <c r="K24" s="216"/>
      <c r="L24" s="9"/>
      <c r="M24" s="9"/>
      <c r="N24" s="9"/>
      <c r="O24" s="152"/>
      <c r="P24" s="153">
        <f t="shared" si="2"/>
        <v>0</v>
      </c>
      <c r="Q24" s="116">
        <f t="shared" si="3"/>
        <v>0</v>
      </c>
      <c r="R24" s="96"/>
      <c r="S24" s="92"/>
    </row>
    <row r="25" spans="1:19" ht="25.5" customHeight="1">
      <c r="A25" s="134" t="s">
        <v>58</v>
      </c>
      <c r="B25" s="2" t="s">
        <v>59</v>
      </c>
      <c r="C25" s="135">
        <v>4</v>
      </c>
      <c r="D25" s="129" t="s">
        <v>55</v>
      </c>
      <c r="E25" s="129" t="s">
        <v>60</v>
      </c>
      <c r="F25" s="39" t="s">
        <v>61</v>
      </c>
      <c r="G25" s="39"/>
      <c r="H25" s="40"/>
      <c r="I25" s="38" t="s">
        <v>56</v>
      </c>
      <c r="J25" s="42" t="s">
        <v>57</v>
      </c>
      <c r="K25" s="216"/>
      <c r="L25" s="9"/>
      <c r="M25" s="9"/>
      <c r="N25" s="9"/>
      <c r="O25" s="152"/>
      <c r="P25" s="153">
        <f t="shared" si="2"/>
        <v>0</v>
      </c>
      <c r="Q25" s="116">
        <f t="shared" si="3"/>
        <v>0</v>
      </c>
      <c r="R25" s="96"/>
      <c r="S25" s="92"/>
    </row>
    <row r="26" spans="1:19" ht="25.5" customHeight="1">
      <c r="A26" s="27"/>
      <c r="B26" s="28"/>
      <c r="C26" s="93"/>
      <c r="D26" s="236"/>
      <c r="E26" s="236"/>
      <c r="F26" s="28"/>
      <c r="G26" s="28"/>
      <c r="H26" s="29"/>
      <c r="I26" s="27"/>
      <c r="J26" s="93"/>
      <c r="K26" s="217"/>
      <c r="L26" s="56"/>
      <c r="M26" s="56"/>
      <c r="N26" s="56"/>
      <c r="O26" s="115"/>
      <c r="P26" s="153">
        <f t="shared" si="2"/>
        <v>0</v>
      </c>
      <c r="Q26" s="116">
        <f t="shared" si="3"/>
        <v>0</v>
      </c>
      <c r="R26" s="96"/>
      <c r="S26" s="92"/>
    </row>
    <row r="27" spans="1:19" ht="25.5" customHeight="1">
      <c r="A27" s="239"/>
      <c r="B27" s="240"/>
      <c r="C27" s="241"/>
      <c r="D27" s="236"/>
      <c r="E27" s="249"/>
      <c r="F27" s="240"/>
      <c r="G27" s="240"/>
      <c r="H27" s="242"/>
      <c r="I27" s="239"/>
      <c r="J27" s="241"/>
      <c r="K27" s="243"/>
      <c r="L27" s="244"/>
      <c r="M27" s="244"/>
      <c r="N27" s="244"/>
      <c r="O27" s="245"/>
      <c r="P27" s="246">
        <f t="shared" si="2"/>
        <v>0</v>
      </c>
      <c r="Q27" s="247">
        <f t="shared" si="3"/>
        <v>0</v>
      </c>
      <c r="R27" s="248"/>
      <c r="S27" s="92"/>
    </row>
    <row r="28" spans="1:19" ht="25.5" customHeight="1">
      <c r="A28" s="38"/>
      <c r="B28" s="39"/>
      <c r="C28" s="42"/>
      <c r="D28" s="129"/>
      <c r="E28" s="129"/>
      <c r="F28" s="39"/>
      <c r="G28" s="39"/>
      <c r="H28" s="40"/>
      <c r="I28" s="38"/>
      <c r="J28" s="42"/>
      <c r="K28" s="217"/>
      <c r="L28" s="56"/>
      <c r="M28" s="56"/>
      <c r="N28" s="56"/>
      <c r="O28" s="115"/>
      <c r="P28" s="153">
        <f t="shared" si="2"/>
        <v>0</v>
      </c>
      <c r="Q28" s="116">
        <f t="shared" si="3"/>
        <v>0</v>
      </c>
      <c r="R28" s="96"/>
      <c r="S28" s="92"/>
    </row>
    <row r="29" spans="1:19" ht="25.5" customHeight="1" thickBot="1">
      <c r="A29" s="219" t="s">
        <v>94</v>
      </c>
      <c r="B29" s="221" t="s">
        <v>95</v>
      </c>
      <c r="C29" s="220">
        <v>4</v>
      </c>
      <c r="D29" s="250" t="s">
        <v>55</v>
      </c>
      <c r="E29" s="222" t="s">
        <v>96</v>
      </c>
      <c r="F29" s="221" t="s">
        <v>97</v>
      </c>
      <c r="G29" s="221"/>
      <c r="H29" s="223"/>
      <c r="I29" s="219" t="s">
        <v>56</v>
      </c>
      <c r="J29" s="220" t="s">
        <v>57</v>
      </c>
      <c r="K29" s="224"/>
      <c r="L29" s="225"/>
      <c r="M29" s="225"/>
      <c r="N29" s="225"/>
      <c r="O29" s="226"/>
      <c r="P29" s="387"/>
      <c r="Q29" s="388"/>
      <c r="R29" s="389"/>
      <c r="S29" s="92"/>
    </row>
    <row r="30" spans="1:22" s="85" customFormat="1" ht="47.25" customHeight="1" thickBot="1">
      <c r="A30" s="369" t="s">
        <v>127</v>
      </c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1"/>
      <c r="S30" s="112"/>
      <c r="T30" s="112"/>
      <c r="U30" s="111"/>
      <c r="V30" s="111"/>
    </row>
    <row r="31" spans="1:19" s="85" customFormat="1" ht="60.75" customHeight="1" thickBot="1">
      <c r="A31" s="175" t="s">
        <v>0</v>
      </c>
      <c r="B31" s="173" t="s">
        <v>1</v>
      </c>
      <c r="C31" s="257" t="s">
        <v>2</v>
      </c>
      <c r="D31" s="255" t="s">
        <v>3</v>
      </c>
      <c r="E31" s="173" t="s">
        <v>4</v>
      </c>
      <c r="F31" s="173" t="s">
        <v>5</v>
      </c>
      <c r="G31" s="173" t="s">
        <v>6</v>
      </c>
      <c r="H31" s="256" t="s">
        <v>7</v>
      </c>
      <c r="I31" s="175" t="s">
        <v>8</v>
      </c>
      <c r="J31" s="257" t="s">
        <v>9</v>
      </c>
      <c r="K31" s="319" t="s">
        <v>10</v>
      </c>
      <c r="L31" s="319" t="s">
        <v>11</v>
      </c>
      <c r="M31" s="319" t="s">
        <v>12</v>
      </c>
      <c r="N31" s="319" t="s">
        <v>13</v>
      </c>
      <c r="O31" s="321" t="s">
        <v>14</v>
      </c>
      <c r="P31" s="259" t="s">
        <v>16</v>
      </c>
      <c r="Q31" s="113" t="s">
        <v>114</v>
      </c>
      <c r="R31" s="113" t="s">
        <v>18</v>
      </c>
      <c r="S31" s="14"/>
    </row>
    <row r="32" spans="1:19" s="85" customFormat="1" ht="25.5" customHeight="1">
      <c r="A32" s="154" t="s">
        <v>73</v>
      </c>
      <c r="B32" s="1" t="s">
        <v>74</v>
      </c>
      <c r="C32" s="155">
        <v>3</v>
      </c>
      <c r="D32" s="252" t="s">
        <v>55</v>
      </c>
      <c r="E32" s="252" t="s">
        <v>75</v>
      </c>
      <c r="F32" s="179"/>
      <c r="G32" s="179"/>
      <c r="H32" s="234"/>
      <c r="I32" s="178" t="s">
        <v>73</v>
      </c>
      <c r="J32" s="180" t="s">
        <v>74</v>
      </c>
      <c r="K32" s="230"/>
      <c r="L32" s="8"/>
      <c r="M32" s="8"/>
      <c r="N32" s="8"/>
      <c r="O32" s="160"/>
      <c r="P32" s="181">
        <f aca="true" t="shared" si="4" ref="P32:P48">SUM(K32:O32)</f>
        <v>0</v>
      </c>
      <c r="Q32" s="253">
        <f aca="true" t="shared" si="5" ref="Q32:Q45">P32*100/300/100</f>
        <v>0</v>
      </c>
      <c r="R32" s="254"/>
      <c r="S32" s="121"/>
    </row>
    <row r="33" spans="1:19" s="85" customFormat="1" ht="25.5" customHeight="1">
      <c r="A33" s="134" t="s">
        <v>53</v>
      </c>
      <c r="B33" s="2" t="s">
        <v>54</v>
      </c>
      <c r="C33" s="135">
        <v>3</v>
      </c>
      <c r="D33" s="129" t="s">
        <v>55</v>
      </c>
      <c r="E33" s="129" t="s">
        <v>56</v>
      </c>
      <c r="F33" s="39" t="s">
        <v>57</v>
      </c>
      <c r="G33" s="39"/>
      <c r="H33" s="40"/>
      <c r="I33" s="38" t="s">
        <v>56</v>
      </c>
      <c r="J33" s="42" t="s">
        <v>57</v>
      </c>
      <c r="K33" s="228"/>
      <c r="L33" s="9"/>
      <c r="M33" s="9"/>
      <c r="N33" s="9"/>
      <c r="O33" s="152"/>
      <c r="P33" s="161">
        <f t="shared" si="4"/>
        <v>0</v>
      </c>
      <c r="Q33" s="163">
        <f t="shared" si="5"/>
        <v>0</v>
      </c>
      <c r="R33" s="123"/>
      <c r="S33" s="121"/>
    </row>
    <row r="34" spans="1:19" s="85" customFormat="1" ht="25.5" customHeight="1">
      <c r="A34" s="134" t="s">
        <v>48</v>
      </c>
      <c r="B34" s="2" t="s">
        <v>49</v>
      </c>
      <c r="C34" s="135">
        <v>3</v>
      </c>
      <c r="D34" s="129" t="s">
        <v>50</v>
      </c>
      <c r="E34" s="129" t="s">
        <v>51</v>
      </c>
      <c r="F34" s="39" t="s">
        <v>52</v>
      </c>
      <c r="G34" s="39"/>
      <c r="H34" s="40"/>
      <c r="I34" s="38" t="s">
        <v>48</v>
      </c>
      <c r="J34" s="42" t="s">
        <v>49</v>
      </c>
      <c r="K34" s="228"/>
      <c r="L34" s="9"/>
      <c r="M34" s="9"/>
      <c r="N34" s="9"/>
      <c r="O34" s="152"/>
      <c r="P34" s="161">
        <f t="shared" si="4"/>
        <v>0</v>
      </c>
      <c r="Q34" s="163">
        <f t="shared" si="5"/>
        <v>0</v>
      </c>
      <c r="R34" s="123"/>
      <c r="S34" s="121"/>
    </row>
    <row r="35" spans="1:19" s="85" customFormat="1" ht="25.5" customHeight="1">
      <c r="A35" s="134" t="s">
        <v>76</v>
      </c>
      <c r="B35" s="2" t="s">
        <v>77</v>
      </c>
      <c r="C35" s="135">
        <v>3</v>
      </c>
      <c r="D35" s="129" t="s">
        <v>55</v>
      </c>
      <c r="E35" s="129" t="s">
        <v>56</v>
      </c>
      <c r="F35" s="39" t="s">
        <v>57</v>
      </c>
      <c r="G35" s="39"/>
      <c r="H35" s="40"/>
      <c r="I35" s="38" t="s">
        <v>56</v>
      </c>
      <c r="J35" s="42" t="s">
        <v>57</v>
      </c>
      <c r="K35" s="228"/>
      <c r="L35" s="9"/>
      <c r="M35" s="9"/>
      <c r="N35" s="9"/>
      <c r="O35" s="152"/>
      <c r="P35" s="161">
        <f t="shared" si="4"/>
        <v>0</v>
      </c>
      <c r="Q35" s="163">
        <f t="shared" si="5"/>
        <v>0</v>
      </c>
      <c r="R35" s="123"/>
      <c r="S35" s="121"/>
    </row>
    <row r="36" spans="1:19" s="85" customFormat="1" ht="25.5" customHeight="1">
      <c r="A36" s="134" t="s">
        <v>37</v>
      </c>
      <c r="B36" s="2" t="s">
        <v>38</v>
      </c>
      <c r="C36" s="135">
        <v>3</v>
      </c>
      <c r="D36" s="129" t="s">
        <v>32</v>
      </c>
      <c r="E36" s="129" t="s">
        <v>39</v>
      </c>
      <c r="F36" s="39" t="s">
        <v>40</v>
      </c>
      <c r="G36" s="39"/>
      <c r="H36" s="40"/>
      <c r="I36" s="38" t="s">
        <v>39</v>
      </c>
      <c r="J36" s="42" t="s">
        <v>40</v>
      </c>
      <c r="K36" s="228"/>
      <c r="L36" s="9"/>
      <c r="M36" s="9"/>
      <c r="N36" s="9"/>
      <c r="O36" s="152"/>
      <c r="P36" s="161">
        <f t="shared" si="4"/>
        <v>0</v>
      </c>
      <c r="Q36" s="163">
        <f t="shared" si="5"/>
        <v>0</v>
      </c>
      <c r="R36" s="123"/>
      <c r="S36" s="121"/>
    </row>
    <row r="37" spans="1:19" s="85" customFormat="1" ht="25.5" customHeight="1">
      <c r="A37" s="134" t="s">
        <v>41</v>
      </c>
      <c r="B37" s="2" t="s">
        <v>42</v>
      </c>
      <c r="C37" s="135">
        <v>3</v>
      </c>
      <c r="D37" s="129" t="s">
        <v>32</v>
      </c>
      <c r="E37" s="129" t="s">
        <v>39</v>
      </c>
      <c r="F37" s="39" t="s">
        <v>40</v>
      </c>
      <c r="G37" s="39"/>
      <c r="H37" s="40"/>
      <c r="I37" s="38" t="s">
        <v>41</v>
      </c>
      <c r="J37" s="42" t="s">
        <v>42</v>
      </c>
      <c r="K37" s="228"/>
      <c r="L37" s="9"/>
      <c r="M37" s="9"/>
      <c r="N37" s="9"/>
      <c r="O37" s="152"/>
      <c r="P37" s="161">
        <f t="shared" si="4"/>
        <v>0</v>
      </c>
      <c r="Q37" s="163">
        <f t="shared" si="5"/>
        <v>0</v>
      </c>
      <c r="R37" s="123"/>
      <c r="S37" s="121"/>
    </row>
    <row r="38" spans="1:19" s="85" customFormat="1" ht="25.5" customHeight="1">
      <c r="A38" s="134" t="s">
        <v>19</v>
      </c>
      <c r="B38" s="2" t="s">
        <v>20</v>
      </c>
      <c r="C38" s="135">
        <v>3</v>
      </c>
      <c r="D38" s="129" t="s">
        <v>21</v>
      </c>
      <c r="E38" s="129" t="s">
        <v>22</v>
      </c>
      <c r="F38" s="39" t="s">
        <v>23</v>
      </c>
      <c r="G38" s="39" t="s">
        <v>24</v>
      </c>
      <c r="H38" s="40" t="s">
        <v>24</v>
      </c>
      <c r="I38" s="38" t="s">
        <v>19</v>
      </c>
      <c r="J38" s="42" t="s">
        <v>20</v>
      </c>
      <c r="K38" s="228"/>
      <c r="L38" s="9"/>
      <c r="M38" s="9"/>
      <c r="N38" s="9"/>
      <c r="O38" s="152"/>
      <c r="P38" s="161">
        <f t="shared" si="4"/>
        <v>0</v>
      </c>
      <c r="Q38" s="163">
        <f t="shared" si="5"/>
        <v>0</v>
      </c>
      <c r="R38" s="123"/>
      <c r="S38" s="121"/>
    </row>
    <row r="39" spans="1:19" s="85" customFormat="1" ht="25.5" customHeight="1">
      <c r="A39" s="97" t="s">
        <v>25</v>
      </c>
      <c r="B39" s="3" t="s">
        <v>26</v>
      </c>
      <c r="C39" s="136">
        <v>3</v>
      </c>
      <c r="D39" s="129" t="s">
        <v>27</v>
      </c>
      <c r="E39" s="129" t="s">
        <v>28</v>
      </c>
      <c r="F39" s="39" t="s">
        <v>29</v>
      </c>
      <c r="G39" s="39"/>
      <c r="H39" s="40"/>
      <c r="I39" s="38" t="s">
        <v>28</v>
      </c>
      <c r="J39" s="42" t="s">
        <v>29</v>
      </c>
      <c r="K39" s="229"/>
      <c r="L39" s="10"/>
      <c r="M39" s="10"/>
      <c r="N39" s="10"/>
      <c r="O39" s="158"/>
      <c r="P39" s="161">
        <f t="shared" si="4"/>
        <v>0</v>
      </c>
      <c r="Q39" s="163">
        <f t="shared" si="5"/>
        <v>0</v>
      </c>
      <c r="R39" s="123"/>
      <c r="S39" s="121"/>
    </row>
    <row r="40" spans="1:19" s="85" customFormat="1" ht="25.5" customHeight="1">
      <c r="A40" s="134" t="s">
        <v>68</v>
      </c>
      <c r="B40" s="2" t="s">
        <v>69</v>
      </c>
      <c r="C40" s="135">
        <v>3</v>
      </c>
      <c r="D40" s="129" t="s">
        <v>47</v>
      </c>
      <c r="E40" s="129" t="s">
        <v>39</v>
      </c>
      <c r="F40" s="39" t="s">
        <v>40</v>
      </c>
      <c r="G40" s="39" t="s">
        <v>30</v>
      </c>
      <c r="H40" s="40" t="s">
        <v>70</v>
      </c>
      <c r="I40" s="38" t="s">
        <v>71</v>
      </c>
      <c r="J40" s="42" t="s">
        <v>72</v>
      </c>
      <c r="K40" s="228"/>
      <c r="L40" s="9"/>
      <c r="M40" s="9"/>
      <c r="N40" s="9"/>
      <c r="O40" s="152"/>
      <c r="P40" s="161">
        <f t="shared" si="4"/>
        <v>0</v>
      </c>
      <c r="Q40" s="163">
        <f t="shared" si="5"/>
        <v>0</v>
      </c>
      <c r="R40" s="123"/>
      <c r="S40" s="121"/>
    </row>
    <row r="41" spans="1:19" s="85" customFormat="1" ht="25.5" customHeight="1">
      <c r="A41" s="154" t="s">
        <v>30</v>
      </c>
      <c r="B41" s="1" t="s">
        <v>31</v>
      </c>
      <c r="C41" s="155">
        <v>4</v>
      </c>
      <c r="D41" s="129" t="s">
        <v>32</v>
      </c>
      <c r="E41" s="129" t="s">
        <v>33</v>
      </c>
      <c r="F41" s="39" t="s">
        <v>34</v>
      </c>
      <c r="G41" s="39" t="s">
        <v>35</v>
      </c>
      <c r="H41" s="40" t="s">
        <v>36</v>
      </c>
      <c r="I41" s="38" t="s">
        <v>30</v>
      </c>
      <c r="J41" s="42" t="s">
        <v>31</v>
      </c>
      <c r="K41" s="230"/>
      <c r="L41" s="8"/>
      <c r="M41" s="8"/>
      <c r="N41" s="8"/>
      <c r="O41" s="160"/>
      <c r="P41" s="161">
        <f t="shared" si="4"/>
        <v>0</v>
      </c>
      <c r="Q41" s="163">
        <f t="shared" si="5"/>
        <v>0</v>
      </c>
      <c r="R41" s="123"/>
      <c r="S41" s="121"/>
    </row>
    <row r="42" spans="1:19" s="85" customFormat="1" ht="25.5" customHeight="1">
      <c r="A42" s="134" t="s">
        <v>45</v>
      </c>
      <c r="B42" s="2" t="s">
        <v>46</v>
      </c>
      <c r="C42" s="135">
        <v>4</v>
      </c>
      <c r="D42" s="129" t="s">
        <v>47</v>
      </c>
      <c r="E42" s="129" t="s">
        <v>33</v>
      </c>
      <c r="F42" s="39" t="s">
        <v>34</v>
      </c>
      <c r="G42" s="39"/>
      <c r="H42" s="40"/>
      <c r="I42" s="38" t="s">
        <v>45</v>
      </c>
      <c r="J42" s="42" t="s">
        <v>46</v>
      </c>
      <c r="K42" s="228"/>
      <c r="L42" s="9"/>
      <c r="M42" s="9"/>
      <c r="N42" s="9"/>
      <c r="O42" s="152"/>
      <c r="P42" s="161">
        <f t="shared" si="4"/>
        <v>0</v>
      </c>
      <c r="Q42" s="163">
        <f t="shared" si="5"/>
        <v>0</v>
      </c>
      <c r="R42" s="123"/>
      <c r="S42" s="121"/>
    </row>
    <row r="43" spans="1:19" s="85" customFormat="1" ht="25.5" customHeight="1">
      <c r="A43" s="134" t="s">
        <v>43</v>
      </c>
      <c r="B43" s="2" t="s">
        <v>44</v>
      </c>
      <c r="C43" s="135">
        <v>4</v>
      </c>
      <c r="D43" s="129" t="s">
        <v>32</v>
      </c>
      <c r="E43" s="129" t="s">
        <v>33</v>
      </c>
      <c r="F43" s="39" t="s">
        <v>34</v>
      </c>
      <c r="G43" s="39"/>
      <c r="H43" s="40"/>
      <c r="I43" s="38" t="s">
        <v>43</v>
      </c>
      <c r="J43" s="42" t="s">
        <v>44</v>
      </c>
      <c r="K43" s="228"/>
      <c r="L43" s="9"/>
      <c r="M43" s="9"/>
      <c r="N43" s="9"/>
      <c r="O43" s="152"/>
      <c r="P43" s="161">
        <f t="shared" si="4"/>
        <v>0</v>
      </c>
      <c r="Q43" s="163">
        <f t="shared" si="5"/>
        <v>0</v>
      </c>
      <c r="R43" s="123"/>
      <c r="S43" s="121"/>
    </row>
    <row r="44" spans="1:19" s="85" customFormat="1" ht="25.5" customHeight="1">
      <c r="A44" s="134" t="s">
        <v>62</v>
      </c>
      <c r="B44" s="2" t="s">
        <v>63</v>
      </c>
      <c r="C44" s="135">
        <v>4</v>
      </c>
      <c r="D44" s="129" t="s">
        <v>64</v>
      </c>
      <c r="E44" s="129" t="s">
        <v>65</v>
      </c>
      <c r="F44" s="39" t="s">
        <v>66</v>
      </c>
      <c r="G44" s="39" t="s">
        <v>28</v>
      </c>
      <c r="H44" s="40" t="s">
        <v>67</v>
      </c>
      <c r="I44" s="38" t="s">
        <v>62</v>
      </c>
      <c r="J44" s="42" t="s">
        <v>63</v>
      </c>
      <c r="K44" s="228"/>
      <c r="L44" s="9"/>
      <c r="M44" s="9"/>
      <c r="N44" s="9"/>
      <c r="O44" s="152"/>
      <c r="P44" s="161">
        <f t="shared" si="4"/>
        <v>0</v>
      </c>
      <c r="Q44" s="163">
        <f t="shared" si="5"/>
        <v>0</v>
      </c>
      <c r="R44" s="123"/>
      <c r="S44" s="121"/>
    </row>
    <row r="45" spans="1:19" s="85" customFormat="1" ht="25.5" customHeight="1">
      <c r="A45" s="134" t="s">
        <v>58</v>
      </c>
      <c r="B45" s="2" t="s">
        <v>59</v>
      </c>
      <c r="C45" s="135">
        <v>4</v>
      </c>
      <c r="D45" s="129" t="s">
        <v>55</v>
      </c>
      <c r="E45" s="129" t="s">
        <v>60</v>
      </c>
      <c r="F45" s="39" t="s">
        <v>61</v>
      </c>
      <c r="G45" s="39"/>
      <c r="H45" s="40"/>
      <c r="I45" s="38" t="s">
        <v>56</v>
      </c>
      <c r="J45" s="42" t="s">
        <v>57</v>
      </c>
      <c r="K45" s="228"/>
      <c r="L45" s="9"/>
      <c r="M45" s="9"/>
      <c r="N45" s="9"/>
      <c r="O45" s="152"/>
      <c r="P45" s="161">
        <f t="shared" si="4"/>
        <v>0</v>
      </c>
      <c r="Q45" s="163">
        <f t="shared" si="5"/>
        <v>0</v>
      </c>
      <c r="R45" s="123"/>
      <c r="S45" s="121"/>
    </row>
    <row r="46" spans="1:19" s="85" customFormat="1" ht="25.5" customHeight="1">
      <c r="A46" s="27"/>
      <c r="B46" s="28"/>
      <c r="C46" s="93"/>
      <c r="D46" s="236"/>
      <c r="E46" s="236"/>
      <c r="F46" s="28"/>
      <c r="G46" s="28"/>
      <c r="H46" s="29"/>
      <c r="I46" s="27"/>
      <c r="J46" s="93"/>
      <c r="K46" s="231"/>
      <c r="L46" s="56"/>
      <c r="M46" s="56"/>
      <c r="N46" s="56"/>
      <c r="O46" s="115"/>
      <c r="P46" s="161">
        <f t="shared" si="4"/>
        <v>0</v>
      </c>
      <c r="Q46" s="163">
        <f>P46*100/300/100</f>
        <v>0</v>
      </c>
      <c r="R46" s="123"/>
      <c r="S46" s="121"/>
    </row>
    <row r="47" spans="1:19" s="85" customFormat="1" ht="25.5" customHeight="1">
      <c r="A47" s="38"/>
      <c r="B47" s="39"/>
      <c r="C47" s="42"/>
      <c r="D47" s="129"/>
      <c r="E47" s="129"/>
      <c r="F47" s="39"/>
      <c r="G47" s="39"/>
      <c r="H47" s="40"/>
      <c r="I47" s="38"/>
      <c r="J47" s="42"/>
      <c r="K47" s="231"/>
      <c r="L47" s="56"/>
      <c r="M47" s="56"/>
      <c r="N47" s="56"/>
      <c r="O47" s="115"/>
      <c r="P47" s="161">
        <f t="shared" si="4"/>
        <v>0</v>
      </c>
      <c r="Q47" s="163">
        <f>P47*100/300/100</f>
        <v>0</v>
      </c>
      <c r="R47" s="123"/>
      <c r="S47" s="121"/>
    </row>
    <row r="48" spans="1:19" s="85" customFormat="1" ht="25.5" customHeight="1" thickBot="1">
      <c r="A48" s="66"/>
      <c r="B48" s="67"/>
      <c r="C48" s="156"/>
      <c r="D48" s="251"/>
      <c r="E48" s="251"/>
      <c r="F48" s="67"/>
      <c r="G48" s="67"/>
      <c r="H48" s="68"/>
      <c r="I48" s="66"/>
      <c r="J48" s="156"/>
      <c r="K48" s="232"/>
      <c r="L48" s="63"/>
      <c r="M48" s="63"/>
      <c r="N48" s="63"/>
      <c r="O48" s="117"/>
      <c r="P48" s="162">
        <f t="shared" si="4"/>
        <v>0</v>
      </c>
      <c r="Q48" s="164">
        <f>P48*100/300/100</f>
        <v>0</v>
      </c>
      <c r="R48" s="320"/>
      <c r="S48" s="52"/>
    </row>
    <row r="49" spans="1:19" s="85" customFormat="1" ht="11.25" customHeight="1" thickBo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1"/>
      <c r="L49" s="51"/>
      <c r="M49" s="51"/>
      <c r="N49" s="51"/>
      <c r="O49" s="51"/>
      <c r="P49" s="74"/>
      <c r="Q49" s="124"/>
      <c r="R49" s="52"/>
      <c r="S49" s="52"/>
    </row>
    <row r="50" spans="1:17" ht="30" customHeight="1" thickBot="1">
      <c r="A50" s="374" t="s">
        <v>131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1"/>
    </row>
    <row r="51" spans="1:17" ht="57" thickBot="1">
      <c r="A51" s="11" t="s">
        <v>0</v>
      </c>
      <c r="B51" s="12" t="s">
        <v>1</v>
      </c>
      <c r="C51" s="13" t="s">
        <v>2</v>
      </c>
      <c r="D51" s="53" t="s">
        <v>3</v>
      </c>
      <c r="E51" s="12" t="s">
        <v>4</v>
      </c>
      <c r="F51" s="12" t="s">
        <v>5</v>
      </c>
      <c r="G51" s="12" t="s">
        <v>6</v>
      </c>
      <c r="H51" s="87" t="s">
        <v>7</v>
      </c>
      <c r="I51" s="200" t="s">
        <v>8</v>
      </c>
      <c r="J51" s="218" t="s">
        <v>9</v>
      </c>
      <c r="K51" s="322" t="s">
        <v>10</v>
      </c>
      <c r="L51" s="322" t="s">
        <v>11</v>
      </c>
      <c r="M51" s="322" t="s">
        <v>12</v>
      </c>
      <c r="N51" s="322" t="s">
        <v>13</v>
      </c>
      <c r="O51" s="323" t="s">
        <v>14</v>
      </c>
      <c r="P51" s="118" t="s">
        <v>16</v>
      </c>
      <c r="Q51" s="119" t="s">
        <v>114</v>
      </c>
    </row>
    <row r="52" spans="1:17" ht="21.75" customHeight="1">
      <c r="A52" s="18" t="s">
        <v>22</v>
      </c>
      <c r="B52" s="19" t="s">
        <v>78</v>
      </c>
      <c r="C52" s="90">
        <v>2</v>
      </c>
      <c r="D52" s="176" t="s">
        <v>27</v>
      </c>
      <c r="E52" s="19" t="s">
        <v>28</v>
      </c>
      <c r="F52" s="19" t="s">
        <v>67</v>
      </c>
      <c r="G52" s="19"/>
      <c r="H52" s="20"/>
      <c r="I52" s="18" t="s">
        <v>22</v>
      </c>
      <c r="J52" s="90" t="s">
        <v>78</v>
      </c>
      <c r="K52" s="227"/>
      <c r="L52" s="143"/>
      <c r="M52" s="143"/>
      <c r="N52" s="143"/>
      <c r="O52" s="151"/>
      <c r="P52" s="120">
        <f>SUM(K52:O52)</f>
        <v>0</v>
      </c>
      <c r="Q52" s="126">
        <f>P52*100/300/100</f>
        <v>0</v>
      </c>
    </row>
    <row r="53" spans="1:17" ht="21.75" customHeight="1">
      <c r="A53" s="38" t="s">
        <v>81</v>
      </c>
      <c r="B53" s="39" t="s">
        <v>49</v>
      </c>
      <c r="C53" s="42">
        <v>8</v>
      </c>
      <c r="D53" s="129" t="s">
        <v>82</v>
      </c>
      <c r="E53" s="39" t="s">
        <v>83</v>
      </c>
      <c r="F53" s="39" t="s">
        <v>84</v>
      </c>
      <c r="G53" s="39"/>
      <c r="H53" s="40"/>
      <c r="I53" s="38" t="s">
        <v>81</v>
      </c>
      <c r="J53" s="42" t="s">
        <v>49</v>
      </c>
      <c r="K53" s="228"/>
      <c r="L53" s="9"/>
      <c r="M53" s="9"/>
      <c r="N53" s="9"/>
      <c r="O53" s="152"/>
      <c r="P53" s="122">
        <f>SUM(K53:O53)</f>
        <v>0</v>
      </c>
      <c r="Q53" s="127">
        <f>P53*100/300/100</f>
        <v>0</v>
      </c>
    </row>
    <row r="54" spans="1:17" ht="21.75" customHeight="1">
      <c r="A54" s="38" t="s">
        <v>19</v>
      </c>
      <c r="B54" s="39" t="s">
        <v>80</v>
      </c>
      <c r="C54" s="42">
        <v>2</v>
      </c>
      <c r="D54" s="129" t="s">
        <v>27</v>
      </c>
      <c r="E54" s="39" t="s">
        <v>28</v>
      </c>
      <c r="F54" s="39" t="s">
        <v>29</v>
      </c>
      <c r="G54" s="39"/>
      <c r="H54" s="40"/>
      <c r="I54" s="38" t="s">
        <v>19</v>
      </c>
      <c r="J54" s="42" t="s">
        <v>80</v>
      </c>
      <c r="K54" s="228"/>
      <c r="L54" s="9"/>
      <c r="M54" s="9"/>
      <c r="N54" s="9"/>
      <c r="O54" s="152"/>
      <c r="P54" s="122">
        <f>SUM(K54:O54)</f>
        <v>0</v>
      </c>
      <c r="Q54" s="127">
        <f>P54*100/300/100</f>
        <v>0</v>
      </c>
    </row>
    <row r="55" spans="1:17" ht="21.75" customHeight="1" thickBot="1">
      <c r="A55" s="59" t="s">
        <v>45</v>
      </c>
      <c r="B55" s="60" t="s">
        <v>79</v>
      </c>
      <c r="C55" s="101">
        <v>2</v>
      </c>
      <c r="D55" s="130" t="s">
        <v>27</v>
      </c>
      <c r="E55" s="60" t="s">
        <v>28</v>
      </c>
      <c r="F55" s="60" t="s">
        <v>67</v>
      </c>
      <c r="G55" s="60"/>
      <c r="H55" s="61"/>
      <c r="I55" s="59" t="s">
        <v>45</v>
      </c>
      <c r="J55" s="101" t="s">
        <v>79</v>
      </c>
      <c r="K55" s="274"/>
      <c r="L55" s="170"/>
      <c r="M55" s="170"/>
      <c r="N55" s="170"/>
      <c r="O55" s="171"/>
      <c r="P55" s="168">
        <f>SUM(K55:O55)</f>
        <v>0</v>
      </c>
      <c r="Q55" s="169">
        <f>P55*100/300/100</f>
        <v>0</v>
      </c>
    </row>
  </sheetData>
  <sheetProtection password="CE88" sheet="1" objects="1" scenarios="1"/>
  <mergeCells count="8">
    <mergeCell ref="A50:Q50"/>
    <mergeCell ref="A19:R19"/>
    <mergeCell ref="P29:R29"/>
    <mergeCell ref="A30:R30"/>
    <mergeCell ref="A1:R1"/>
    <mergeCell ref="P15:R15"/>
    <mergeCell ref="P16:R16"/>
    <mergeCell ref="P17:R17"/>
  </mergeCells>
  <printOptions horizontalCentered="1" verticalCentered="1"/>
  <pageMargins left="0.07874015748031496" right="0.472440944881889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Administrator</cp:lastModifiedBy>
  <cp:lastPrinted>2007-02-17T19:43:43Z</cp:lastPrinted>
  <dcterms:created xsi:type="dcterms:W3CDTF">2007-01-25T09:50:20Z</dcterms:created>
  <dcterms:modified xsi:type="dcterms:W3CDTF">2007-02-17T19:48:46Z</dcterms:modified>
  <cp:category/>
  <cp:version/>
  <cp:contentType/>
  <cp:contentStatus/>
  <cp:revision>1</cp:revision>
</cp:coreProperties>
</file>